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activeTab="0"/>
  </bookViews>
  <sheets>
    <sheet name="支出总表3" sheetId="1" r:id="rId1"/>
  </sheets>
  <definedNames>
    <definedName name="_xlnm.Print_Area" localSheetId="0">'支出总表3'!$A$1:$Q$32</definedName>
    <definedName name="_xlnm.Print_Titles" localSheetId="0">'支出总表3'!$1:$7</definedName>
  </definedNames>
  <calcPr fullCalcOnLoad="1"/>
</workbook>
</file>

<file path=xl/sharedStrings.xml><?xml version="1.0" encoding="utf-8"?>
<sst xmlns="http://schemas.openxmlformats.org/spreadsheetml/2006/main" count="50" uniqueCount="48">
  <si>
    <t>单位结余结转资金</t>
  </si>
  <si>
    <t>单位：万元</t>
  </si>
  <si>
    <t>科目编码</t>
  </si>
  <si>
    <t>科目名称</t>
  </si>
  <si>
    <t>总计</t>
  </si>
  <si>
    <t>资金来源</t>
  </si>
  <si>
    <t>一般公共预算拨款</t>
  </si>
  <si>
    <t>基金预算拨款</t>
  </si>
  <si>
    <t>财政代管资金拨款</t>
  </si>
  <si>
    <t>财政专户拨款</t>
  </si>
  <si>
    <t>单位其它收入</t>
  </si>
  <si>
    <t>一般公共预算拨款小计</t>
  </si>
  <si>
    <t>省级一般公共预算拨款</t>
  </si>
  <si>
    <t>其中：工成本性支出</t>
  </si>
  <si>
    <t>省级政府性基金列入一般公共预算</t>
  </si>
  <si>
    <t>中央财政转移支付补助</t>
  </si>
  <si>
    <t>基金预算拨款小计</t>
  </si>
  <si>
    <t>省级基金预算拨款</t>
  </si>
  <si>
    <t>中央财政转移支付补助（基金）</t>
  </si>
  <si>
    <t>**</t>
  </si>
  <si>
    <t>支出预算总表</t>
  </si>
  <si>
    <t>附表3</t>
  </si>
  <si>
    <t>成品油价格和税费改革税收返还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</si>
  <si>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</si>
  <si>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</si>
  <si>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</si>
  <si>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</si>
  <si>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预算改革业务</t>
  </si>
  <si>
    <t xml:space="preserve">    财政国库业务</t>
  </si>
  <si>
    <t xml:space="preserve">    财政监察</t>
  </si>
  <si>
    <t xml:space="preserve">    事业运行</t>
  </si>
  <si>
    <t xml:space="preserve">    其他财政事务支出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</si>
  <si>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</si>
  <si>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</si>
  <si>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</si>
  <si>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</si>
  <si>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</si>
  <si>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</si>
  <si>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</si>
  <si>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</si>
  <si>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</si>
  <si>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</si>
  <si>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</si>
  <si>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</si>
  <si>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</si>
  <si>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</si>
  <si>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信息化建设（财政事务）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</si>
  <si>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机关服务（财政事务）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</si>
</sst>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hh:mm:ss"/>
    <numFmt numFmtId="195" formatCode="0.00_ "/>
  </numFmts>
  <fonts count="5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7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6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6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6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6" fillId="5" borderId="0" applyNumberFormat="0" applyBorder="0" applyAlignment="0" applyProtection="0"/>
    <xf numFmtId="0" fontId="23" fillId="18" borderId="0" applyNumberFormat="0" applyBorder="0" applyAlignment="0" applyProtection="0"/>
    <xf numFmtId="188" fontId="24" fillId="0" borderId="0" applyFill="0" applyBorder="0" applyAlignment="0">
      <protection/>
    </xf>
    <xf numFmtId="41" fontId="43" fillId="0" borderId="0" applyFont="0" applyFill="0" applyBorder="0" applyAlignment="0" applyProtection="0"/>
    <xf numFmtId="191" fontId="44" fillId="0" borderId="0">
      <alignment/>
      <protection/>
    </xf>
    <xf numFmtId="18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9" fontId="44" fillId="0" borderId="0">
      <alignment/>
      <protection/>
    </xf>
    <xf numFmtId="0" fontId="45" fillId="0" borderId="0" applyProtection="0">
      <alignment/>
    </xf>
    <xf numFmtId="190" fontId="44" fillId="0" borderId="0">
      <alignment/>
      <protection/>
    </xf>
    <xf numFmtId="2" fontId="45" fillId="0" borderId="0" applyProtection="0">
      <alignment/>
    </xf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" fontId="43" fillId="0" borderId="0">
      <alignment/>
      <protection/>
    </xf>
    <xf numFmtId="0" fontId="45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8" fillId="0" borderId="5" applyNumberFormat="0" applyFill="0" applyAlignment="0" applyProtection="0"/>
    <xf numFmtId="0" fontId="8" fillId="0" borderId="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6" applyNumberFormat="0" applyFill="0" applyAlignment="0" applyProtection="0"/>
    <xf numFmtId="0" fontId="12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>
      <alignment horizontal="centerContinuous" vertical="center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1" fillId="0" borderId="1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1" fillId="0" borderId="11" applyNumberFormat="0" applyFill="0" applyAlignment="0" applyProtection="0"/>
    <xf numFmtId="0" fontId="1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32" fillId="19" borderId="12" applyNumberFormat="0" applyAlignment="0" applyProtection="0"/>
    <xf numFmtId="0" fontId="16" fillId="11" borderId="12" applyNumberFormat="0" applyAlignment="0" applyProtection="0"/>
    <xf numFmtId="0" fontId="16" fillId="11" borderId="12" applyNumberFormat="0" applyAlignment="0" applyProtection="0"/>
    <xf numFmtId="0" fontId="32" fillId="19" borderId="12" applyNumberFormat="0" applyAlignment="0" applyProtection="0"/>
    <xf numFmtId="0" fontId="16" fillId="11" borderId="12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33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33" fillId="20" borderId="13" applyNumberFormat="0" applyAlignment="0" applyProtection="0"/>
    <xf numFmtId="0" fontId="25" fillId="20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6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6" fillId="0" borderId="14" applyNumberFormat="0" applyFill="0" applyAlignment="0" applyProtection="0"/>
    <xf numFmtId="0" fontId="19" fillId="0" borderId="14" applyNumberFormat="0" applyFill="0" applyAlignment="0" applyProtection="0"/>
    <xf numFmtId="184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3" fillId="0" borderId="0">
      <alignment/>
      <protection/>
    </xf>
    <xf numFmtId="0" fontId="42" fillId="0" borderId="0" applyFont="0" applyFill="0" applyBorder="0" applyAlignment="0" applyProtection="0"/>
    <xf numFmtId="4" fontId="5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6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6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6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6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6" fillId="25" borderId="0" applyNumberFormat="0" applyBorder="0" applyAlignment="0" applyProtection="0"/>
    <xf numFmtId="0" fontId="23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7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7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38" fillId="19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38" fillId="19" borderId="15" applyNumberFormat="0" applyAlignment="0" applyProtection="0"/>
    <xf numFmtId="0" fontId="21" fillId="11" borderId="15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39" fillId="13" borderId="12" applyNumberFormat="0" applyAlignment="0" applyProtection="0"/>
    <xf numFmtId="0" fontId="22" fillId="3" borderId="12" applyNumberFormat="0" applyAlignment="0" applyProtection="0"/>
    <xf numFmtId="0" fontId="22" fillId="3" borderId="12" applyNumberFormat="0" applyAlignment="0" applyProtection="0"/>
    <xf numFmtId="0" fontId="39" fillId="13" borderId="12" applyNumberFormat="0" applyAlignment="0" applyProtection="0"/>
    <xf numFmtId="0" fontId="22" fillId="3" borderId="12" applyNumberFormat="0" applyAlignment="0" applyProtection="0"/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0" fontId="55" fillId="0" borderId="0">
      <alignment/>
      <protection/>
    </xf>
    <xf numFmtId="183" fontId="5" fillId="0" borderId="9">
      <alignment vertical="center"/>
      <protection locked="0"/>
    </xf>
    <xf numFmtId="183" fontId="5" fillId="0" borderId="9">
      <alignment vertical="center"/>
      <protection locked="0"/>
    </xf>
    <xf numFmtId="0" fontId="43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4" fontId="2" fillId="0" borderId="9" xfId="467" applyNumberFormat="1" applyFont="1" applyBorder="1" applyAlignment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4" fontId="2" fillId="0" borderId="19" xfId="467" applyNumberFormat="1" applyFont="1" applyBorder="1" applyAlignment="1">
      <alignment vertical="center"/>
      <protection/>
    </xf>
    <xf numFmtId="0" fontId="6" fillId="0" borderId="20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0" xfId="487" applyNumberFormat="1" applyFont="1" applyFill="1" applyBorder="1" applyAlignment="1" applyProtection="1">
      <alignment horizontal="center" vertical="center" wrapText="1"/>
      <protection/>
    </xf>
    <xf numFmtId="0" fontId="2" fillId="0" borderId="26" xfId="487" applyNumberFormat="1" applyFont="1" applyFill="1" applyBorder="1" applyAlignment="1" applyProtection="1">
      <alignment horizontal="center" vertical="center" wrapText="1"/>
      <protection/>
    </xf>
  </cellXfs>
  <cellStyles count="756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超级链接" xfId="526"/>
    <cellStyle name="超级链接 2" xfId="527"/>
    <cellStyle name="好" xfId="528"/>
    <cellStyle name="好 2" xfId="529"/>
    <cellStyle name="好 2 2" xfId="530"/>
    <cellStyle name="好 2 2 2" xfId="531"/>
    <cellStyle name="好 2 2 3" xfId="532"/>
    <cellStyle name="好 2 3" xfId="533"/>
    <cellStyle name="好 2 4" xfId="534"/>
    <cellStyle name="好 3" xfId="535"/>
    <cellStyle name="好 3 2" xfId="536"/>
    <cellStyle name="好 3 3" xfId="537"/>
    <cellStyle name="好 4" xfId="538"/>
    <cellStyle name="好 4 2" xfId="539"/>
    <cellStyle name="好_5.中央部门决算（草案)-1" xfId="540"/>
    <cellStyle name="好_F00DC810C49E00C2E0430A3413167AE0" xfId="541"/>
    <cellStyle name="好_F00DC810C49E00C2E0430A3413167AE0 2" xfId="542"/>
    <cellStyle name="好_出版署2010年度中央部门决算草案" xfId="543"/>
    <cellStyle name="好_全国友协2010年度中央部门决算（草案）" xfId="544"/>
    <cellStyle name="好_司法部2010年度中央部门决算（草案）报" xfId="545"/>
    <cellStyle name="后继超级链接" xfId="546"/>
    <cellStyle name="后继超级链接 2" xfId="547"/>
    <cellStyle name="汇总" xfId="548"/>
    <cellStyle name="汇总 2" xfId="549"/>
    <cellStyle name="汇总 2 2" xfId="550"/>
    <cellStyle name="汇总 2 2 2" xfId="551"/>
    <cellStyle name="汇总 2 2 3" xfId="552"/>
    <cellStyle name="汇总 2 3" xfId="553"/>
    <cellStyle name="汇总 2 4" xfId="554"/>
    <cellStyle name="汇总 3" xfId="555"/>
    <cellStyle name="汇总 3 2" xfId="556"/>
    <cellStyle name="汇总 3 3" xfId="557"/>
    <cellStyle name="汇总 4" xfId="558"/>
    <cellStyle name="汇总 4 2" xfId="559"/>
    <cellStyle name="Currency" xfId="560"/>
    <cellStyle name="Currency [0]" xfId="561"/>
    <cellStyle name="货币[0] 2" xfId="562"/>
    <cellStyle name="货币[0] 3" xfId="563"/>
    <cellStyle name="计算" xfId="564"/>
    <cellStyle name="计算 2" xfId="565"/>
    <cellStyle name="计算 2 2" xfId="566"/>
    <cellStyle name="计算 2 2 2" xfId="567"/>
    <cellStyle name="计算 2 2 3" xfId="568"/>
    <cellStyle name="计算 2 3" xfId="569"/>
    <cellStyle name="计算 2 4" xfId="570"/>
    <cellStyle name="计算 3" xfId="571"/>
    <cellStyle name="计算 3 2" xfId="572"/>
    <cellStyle name="计算 3 3" xfId="573"/>
    <cellStyle name="计算 4" xfId="574"/>
    <cellStyle name="计算 4 2" xfId="575"/>
    <cellStyle name="检查单元格" xfId="576"/>
    <cellStyle name="检查单元格 2" xfId="577"/>
    <cellStyle name="检查单元格 2 2" xfId="578"/>
    <cellStyle name="检查单元格 2 2 2" xfId="579"/>
    <cellStyle name="检查单元格 2 2 3" xfId="580"/>
    <cellStyle name="检查单元格 2 3" xfId="581"/>
    <cellStyle name="检查单元格 2 4" xfId="582"/>
    <cellStyle name="检查单元格 3" xfId="583"/>
    <cellStyle name="检查单元格 3 2" xfId="584"/>
    <cellStyle name="检查单元格 3 3" xfId="585"/>
    <cellStyle name="检查单元格 4" xfId="586"/>
    <cellStyle name="检查单元格 4 2" xfId="587"/>
    <cellStyle name="解释性文本" xfId="588"/>
    <cellStyle name="解释性文本 2" xfId="589"/>
    <cellStyle name="解释性文本 2 2" xfId="590"/>
    <cellStyle name="解释性文本 2 2 2" xfId="591"/>
    <cellStyle name="解释性文本 2 2 3" xfId="592"/>
    <cellStyle name="解释性文本 2 3" xfId="593"/>
    <cellStyle name="解释性文本 2 4" xfId="594"/>
    <cellStyle name="解释性文本 3" xfId="595"/>
    <cellStyle name="解释性文本 3 2" xfId="596"/>
    <cellStyle name="解释性文本 3 3" xfId="597"/>
    <cellStyle name="解释性文本 4" xfId="598"/>
    <cellStyle name="解释性文本 4 2" xfId="599"/>
    <cellStyle name="警告文本" xfId="600"/>
    <cellStyle name="警告文本 2" xfId="601"/>
    <cellStyle name="警告文本 2 2" xfId="602"/>
    <cellStyle name="警告文本 2 2 2" xfId="603"/>
    <cellStyle name="警告文本 2 2 3" xfId="604"/>
    <cellStyle name="警告文本 2 3" xfId="605"/>
    <cellStyle name="警告文本 2 4" xfId="606"/>
    <cellStyle name="警告文本 3" xfId="607"/>
    <cellStyle name="警告文本 3 2" xfId="608"/>
    <cellStyle name="警告文本 3 3" xfId="609"/>
    <cellStyle name="警告文本 4" xfId="610"/>
    <cellStyle name="警告文本 4 2" xfId="611"/>
    <cellStyle name="链接单元格" xfId="612"/>
    <cellStyle name="链接单元格 2" xfId="613"/>
    <cellStyle name="链接单元格 2 2" xfId="614"/>
    <cellStyle name="链接单元格 2 2 2" xfId="615"/>
    <cellStyle name="链接单元格 2 2 3" xfId="616"/>
    <cellStyle name="链接单元格 2 3" xfId="617"/>
    <cellStyle name="链接单元格 2 4" xfId="618"/>
    <cellStyle name="链接单元格 3" xfId="619"/>
    <cellStyle name="链接单元格 3 2" xfId="620"/>
    <cellStyle name="链接单元格 3 3" xfId="621"/>
    <cellStyle name="链接单元格 4" xfId="622"/>
    <cellStyle name="链接单元格 4 2" xfId="623"/>
    <cellStyle name="霓付 [0]_laroux" xfId="624"/>
    <cellStyle name="霓付_laroux" xfId="625"/>
    <cellStyle name="烹拳 [0]_laroux" xfId="626"/>
    <cellStyle name="烹拳_laroux" xfId="627"/>
    <cellStyle name="普通_97-917" xfId="628"/>
    <cellStyle name="千分位[0]_BT (2)" xfId="629"/>
    <cellStyle name="千分位_97-917" xfId="630"/>
    <cellStyle name="千位[0]_，" xfId="631"/>
    <cellStyle name="千位_，" xfId="632"/>
    <cellStyle name="Comma" xfId="633"/>
    <cellStyle name="千位分隔 2" xfId="634"/>
    <cellStyle name="千位分隔 2 2" xfId="635"/>
    <cellStyle name="千位分隔 2 2 2" xfId="636"/>
    <cellStyle name="千位分隔 2 2 3" xfId="637"/>
    <cellStyle name="千位分隔 2 3" xfId="638"/>
    <cellStyle name="千位分隔 2 4" xfId="639"/>
    <cellStyle name="千位分隔 2 5" xfId="640"/>
    <cellStyle name="千位分隔 3" xfId="641"/>
    <cellStyle name="Comma [0]" xfId="642"/>
    <cellStyle name="钎霖_laroux" xfId="643"/>
    <cellStyle name="强调文字颜色 1" xfId="644"/>
    <cellStyle name="强调文字颜色 1 2" xfId="645"/>
    <cellStyle name="强调文字颜色 1 2 2" xfId="646"/>
    <cellStyle name="强调文字颜色 1 2 2 2" xfId="647"/>
    <cellStyle name="强调文字颜色 1 2 2 3" xfId="648"/>
    <cellStyle name="强调文字颜色 1 2 3" xfId="649"/>
    <cellStyle name="强调文字颜色 1 2 4" xfId="650"/>
    <cellStyle name="强调文字颜色 1 3" xfId="651"/>
    <cellStyle name="强调文字颜色 1 3 2" xfId="652"/>
    <cellStyle name="强调文字颜色 1 3 3" xfId="653"/>
    <cellStyle name="强调文字颜色 1 4" xfId="654"/>
    <cellStyle name="强调文字颜色 1 4 2" xfId="655"/>
    <cellStyle name="强调文字颜色 2" xfId="656"/>
    <cellStyle name="强调文字颜色 2 2" xfId="657"/>
    <cellStyle name="强调文字颜色 2 2 2" xfId="658"/>
    <cellStyle name="强调文字颜色 2 2 2 2" xfId="659"/>
    <cellStyle name="强调文字颜色 2 2 2 3" xfId="660"/>
    <cellStyle name="强调文字颜色 2 2 3" xfId="661"/>
    <cellStyle name="强调文字颜色 2 2 4" xfId="662"/>
    <cellStyle name="强调文字颜色 2 3" xfId="663"/>
    <cellStyle name="强调文字颜色 2 3 2" xfId="664"/>
    <cellStyle name="强调文字颜色 2 3 3" xfId="665"/>
    <cellStyle name="强调文字颜色 2 4" xfId="666"/>
    <cellStyle name="强调文字颜色 2 4 2" xfId="667"/>
    <cellStyle name="强调文字颜色 3" xfId="668"/>
    <cellStyle name="强调文字颜色 3 2" xfId="669"/>
    <cellStyle name="强调文字颜色 3 2 2" xfId="670"/>
    <cellStyle name="强调文字颜色 3 2 2 2" xfId="671"/>
    <cellStyle name="强调文字颜色 3 2 2 3" xfId="672"/>
    <cellStyle name="强调文字颜色 3 2 3" xfId="673"/>
    <cellStyle name="强调文字颜色 3 2 4" xfId="674"/>
    <cellStyle name="强调文字颜色 3 3" xfId="675"/>
    <cellStyle name="强调文字颜色 3 3 2" xfId="676"/>
    <cellStyle name="强调文字颜色 3 3 3" xfId="677"/>
    <cellStyle name="强调文字颜色 3 4" xfId="678"/>
    <cellStyle name="强调文字颜色 3 4 2" xfId="679"/>
    <cellStyle name="强调文字颜色 4" xfId="680"/>
    <cellStyle name="强调文字颜色 4 2" xfId="681"/>
    <cellStyle name="强调文字颜色 4 2 2" xfId="682"/>
    <cellStyle name="强调文字颜色 4 2 2 2" xfId="683"/>
    <cellStyle name="强调文字颜色 4 2 2 3" xfId="684"/>
    <cellStyle name="强调文字颜色 4 2 3" xfId="685"/>
    <cellStyle name="强调文字颜色 4 2 4" xfId="686"/>
    <cellStyle name="强调文字颜色 4 3" xfId="687"/>
    <cellStyle name="强调文字颜色 4 3 2" xfId="688"/>
    <cellStyle name="强调文字颜色 4 3 3" xfId="689"/>
    <cellStyle name="强调文字颜色 4 4" xfId="690"/>
    <cellStyle name="强调文字颜色 4 4 2" xfId="691"/>
    <cellStyle name="强调文字颜色 5" xfId="692"/>
    <cellStyle name="强调文字颜色 5 2" xfId="693"/>
    <cellStyle name="强调文字颜色 5 2 2" xfId="694"/>
    <cellStyle name="强调文字颜色 5 2 2 2" xfId="695"/>
    <cellStyle name="强调文字颜色 5 2 2 3" xfId="696"/>
    <cellStyle name="强调文字颜色 5 2 3" xfId="697"/>
    <cellStyle name="强调文字颜色 5 2 4" xfId="698"/>
    <cellStyle name="强调文字颜色 5 3" xfId="699"/>
    <cellStyle name="强调文字颜色 5 3 2" xfId="700"/>
    <cellStyle name="强调文字颜色 5 3 3" xfId="701"/>
    <cellStyle name="强调文字颜色 5 4" xfId="702"/>
    <cellStyle name="强调文字颜色 5 4 2" xfId="703"/>
    <cellStyle name="强调文字颜色 6" xfId="704"/>
    <cellStyle name="强调文字颜色 6 2" xfId="705"/>
    <cellStyle name="强调文字颜色 6 2 2" xfId="706"/>
    <cellStyle name="强调文字颜色 6 2 2 2" xfId="707"/>
    <cellStyle name="强调文字颜色 6 2 2 3" xfId="708"/>
    <cellStyle name="强调文字颜色 6 2 3" xfId="709"/>
    <cellStyle name="强调文字颜色 6 2 4" xfId="710"/>
    <cellStyle name="强调文字颜色 6 3" xfId="711"/>
    <cellStyle name="强调文字颜色 6 3 2" xfId="712"/>
    <cellStyle name="强调文字颜色 6 3 3" xfId="713"/>
    <cellStyle name="强调文字颜色 6 4" xfId="714"/>
    <cellStyle name="强调文字颜色 6 4 2" xfId="715"/>
    <cellStyle name="适中" xfId="716"/>
    <cellStyle name="适中 2" xfId="717"/>
    <cellStyle name="适中 2 2" xfId="718"/>
    <cellStyle name="适中 2 2 2" xfId="719"/>
    <cellStyle name="适中 2 2 3" xfId="720"/>
    <cellStyle name="适中 2 3" xfId="721"/>
    <cellStyle name="适中 2 4" xfId="722"/>
    <cellStyle name="适中 3" xfId="723"/>
    <cellStyle name="适中 3 2" xfId="724"/>
    <cellStyle name="适中 3 3" xfId="725"/>
    <cellStyle name="适中 4" xfId="726"/>
    <cellStyle name="适中 4 2" xfId="727"/>
    <cellStyle name="输出" xfId="728"/>
    <cellStyle name="输出 2" xfId="729"/>
    <cellStyle name="输出 2 2" xfId="730"/>
    <cellStyle name="输出 2 2 2" xfId="731"/>
    <cellStyle name="输出 2 2 3" xfId="732"/>
    <cellStyle name="输出 2 3" xfId="733"/>
    <cellStyle name="输出 2 4" xfId="734"/>
    <cellStyle name="输出 3" xfId="735"/>
    <cellStyle name="输出 3 2" xfId="736"/>
    <cellStyle name="输出 3 3" xfId="737"/>
    <cellStyle name="输出 4" xfId="738"/>
    <cellStyle name="输出 4 2" xfId="739"/>
    <cellStyle name="输入" xfId="740"/>
    <cellStyle name="输入 2" xfId="741"/>
    <cellStyle name="输入 2 2" xfId="742"/>
    <cellStyle name="输入 2 2 2" xfId="743"/>
    <cellStyle name="输入 2 2 3" xfId="744"/>
    <cellStyle name="输入 2 3" xfId="745"/>
    <cellStyle name="输入 2 4" xfId="746"/>
    <cellStyle name="输入 3" xfId="747"/>
    <cellStyle name="输入 3 2" xfId="748"/>
    <cellStyle name="输入 3 3" xfId="749"/>
    <cellStyle name="输入 4" xfId="750"/>
    <cellStyle name="输入 4 2" xfId="751"/>
    <cellStyle name="数字" xfId="752"/>
    <cellStyle name="数字 2" xfId="753"/>
    <cellStyle name="未定义" xfId="754"/>
    <cellStyle name="小数" xfId="755"/>
    <cellStyle name="小数 2" xfId="756"/>
    <cellStyle name="样式 1" xfId="757"/>
    <cellStyle name="注释" xfId="758"/>
    <cellStyle name="注释 2" xfId="759"/>
    <cellStyle name="注释 2 2" xfId="760"/>
    <cellStyle name="注释 2 2 2" xfId="761"/>
    <cellStyle name="注释 2 2 3" xfId="762"/>
    <cellStyle name="注释 2 3" xfId="763"/>
    <cellStyle name="注释 2 4" xfId="764"/>
    <cellStyle name="注释 2 5" xfId="765"/>
    <cellStyle name="注释 3" xfId="766"/>
    <cellStyle name="注释 3 2" xfId="767"/>
    <cellStyle name="注释 4" xfId="768"/>
    <cellStyle name="注释 5" xfId="7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showZeros="0" tabSelected="1" zoomScalePageLayoutView="0" workbookViewId="0" topLeftCell="A1">
      <selection activeCell="L10" sqref="L10"/>
    </sheetView>
  </sheetViews>
  <sheetFormatPr defaultColWidth="9.00390625" defaultRowHeight="13.5"/>
  <cols>
    <col min="1" max="1" width="8.875" style="0" customWidth="1"/>
    <col min="2" max="2" width="29.75390625" style="0" customWidth="1"/>
    <col min="3" max="4" width="11.625" style="0" customWidth="1"/>
    <col min="5" max="5" width="10.375" style="0" customWidth="1"/>
    <col min="6" max="6" width="10.625" style="0" customWidth="1"/>
    <col min="7" max="8" width="9.625" style="0" customWidth="1"/>
    <col min="9" max="9" width="10.00390625" style="0" customWidth="1"/>
    <col min="10" max="10" width="5.125" style="0" customWidth="1"/>
    <col min="11" max="12" width="8.625" style="0" customWidth="1"/>
    <col min="13" max="13" width="6.00390625" style="0" customWidth="1"/>
    <col min="14" max="15" width="7.625" style="0" customWidth="1"/>
    <col min="16" max="17" width="10.50390625" style="0" customWidth="1"/>
  </cols>
  <sheetData>
    <row r="1" spans="1:17" ht="14.25" customHeight="1">
      <c r="A1" s="9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7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 t="s">
        <v>1</v>
      </c>
    </row>
    <row r="4" spans="1:17" ht="19.5" customHeight="1">
      <c r="A4" s="36" t="s">
        <v>2</v>
      </c>
      <c r="B4" s="33" t="s">
        <v>3</v>
      </c>
      <c r="C4" s="33" t="s">
        <v>4</v>
      </c>
      <c r="D4" s="22" t="s">
        <v>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18" customHeight="1">
      <c r="A5" s="37"/>
      <c r="B5" s="34"/>
      <c r="C5" s="34"/>
      <c r="D5" s="39" t="s">
        <v>4</v>
      </c>
      <c r="E5" s="1" t="s">
        <v>6</v>
      </c>
      <c r="F5" s="1"/>
      <c r="G5" s="1"/>
      <c r="H5" s="1"/>
      <c r="I5" s="1"/>
      <c r="J5" s="1"/>
      <c r="K5" s="1" t="s">
        <v>7</v>
      </c>
      <c r="L5" s="1"/>
      <c r="M5" s="1"/>
      <c r="N5" s="39" t="s">
        <v>8</v>
      </c>
      <c r="O5" s="39" t="s">
        <v>9</v>
      </c>
      <c r="P5" s="42" t="s">
        <v>0</v>
      </c>
      <c r="Q5" s="40" t="s">
        <v>10</v>
      </c>
    </row>
    <row r="6" spans="1:17" ht="146.25" customHeight="1">
      <c r="A6" s="38"/>
      <c r="B6" s="35"/>
      <c r="C6" s="35"/>
      <c r="D6" s="35"/>
      <c r="E6" s="2" t="s">
        <v>11</v>
      </c>
      <c r="F6" s="2" t="s">
        <v>12</v>
      </c>
      <c r="G6" s="2" t="s">
        <v>13</v>
      </c>
      <c r="H6" s="2" t="s">
        <v>14</v>
      </c>
      <c r="I6" s="2" t="s">
        <v>22</v>
      </c>
      <c r="J6" s="2" t="s">
        <v>15</v>
      </c>
      <c r="K6" s="2" t="s">
        <v>16</v>
      </c>
      <c r="L6" s="2" t="s">
        <v>17</v>
      </c>
      <c r="M6" s="2" t="s">
        <v>18</v>
      </c>
      <c r="N6" s="35"/>
      <c r="O6" s="35"/>
      <c r="P6" s="43"/>
      <c r="Q6" s="41"/>
    </row>
    <row r="7" spans="1:17" ht="18" customHeight="1">
      <c r="A7" s="24" t="s">
        <v>19</v>
      </c>
      <c r="B7" s="3" t="s">
        <v>19</v>
      </c>
      <c r="C7" s="3">
        <v>1</v>
      </c>
      <c r="D7" s="3">
        <v>2</v>
      </c>
      <c r="E7" s="3">
        <f aca="true" t="shared" si="0" ref="E7:O7">D7+1</f>
        <v>3</v>
      </c>
      <c r="F7" s="3">
        <f t="shared" si="0"/>
        <v>4</v>
      </c>
      <c r="G7" s="3">
        <f t="shared" si="0"/>
        <v>5</v>
      </c>
      <c r="H7" s="3">
        <f t="shared" si="0"/>
        <v>6</v>
      </c>
      <c r="I7" s="3">
        <f t="shared" si="0"/>
        <v>7</v>
      </c>
      <c r="J7" s="3">
        <f t="shared" si="0"/>
        <v>8</v>
      </c>
      <c r="K7" s="3">
        <f t="shared" si="0"/>
        <v>9</v>
      </c>
      <c r="L7" s="3">
        <f t="shared" si="0"/>
        <v>10</v>
      </c>
      <c r="M7" s="3">
        <f t="shared" si="0"/>
        <v>11</v>
      </c>
      <c r="N7" s="3">
        <f t="shared" si="0"/>
        <v>12</v>
      </c>
      <c r="O7" s="3">
        <f t="shared" si="0"/>
        <v>13</v>
      </c>
      <c r="P7" s="3">
        <v>18</v>
      </c>
      <c r="Q7" s="25">
        <v>19</v>
      </c>
    </row>
    <row r="8" spans="1:17" s="7" customFormat="1" ht="20.25" customHeight="1">
      <c r="A8" s="18">
        <v>201</v>
      </c>
      <c r="B8" s="10" t="s">
        <v>23</v>
      </c>
      <c r="C8" s="11">
        <f>D8</f>
        <v>21557.52</v>
      </c>
      <c r="D8" s="6">
        <f>E8+N8+O8+P8+Q8</f>
        <v>21557.52</v>
      </c>
      <c r="E8" s="6">
        <f>SUM(F8:J8)</f>
        <v>11295.37</v>
      </c>
      <c r="F8" s="14">
        <v>11295.37</v>
      </c>
      <c r="G8" s="6"/>
      <c r="H8" s="6"/>
      <c r="I8" s="6"/>
      <c r="J8" s="6"/>
      <c r="K8" s="6"/>
      <c r="L8" s="6"/>
      <c r="M8" s="6"/>
      <c r="N8" s="6"/>
      <c r="O8" s="6"/>
      <c r="P8" s="14">
        <f>P9</f>
        <v>7107.92</v>
      </c>
      <c r="Q8" s="26">
        <f>Q9</f>
        <v>3154.23</v>
      </c>
    </row>
    <row r="9" spans="1:17" ht="14.25">
      <c r="A9" s="18">
        <v>20106</v>
      </c>
      <c r="B9" s="10" t="s">
        <v>24</v>
      </c>
      <c r="C9" s="11">
        <f aca="true" t="shared" si="1" ref="C9:C32">D9</f>
        <v>21557.52</v>
      </c>
      <c r="D9" s="6">
        <f aca="true" t="shared" si="2" ref="D9:D32">E9+N9+O9+P9+Q9</f>
        <v>21557.52</v>
      </c>
      <c r="E9" s="6">
        <f aca="true" t="shared" si="3" ref="E9:E32">SUM(F9:J9)</f>
        <v>11295.37</v>
      </c>
      <c r="F9" s="14">
        <v>11295.37</v>
      </c>
      <c r="G9" s="13"/>
      <c r="H9" s="13"/>
      <c r="I9" s="13"/>
      <c r="J9" s="13"/>
      <c r="K9" s="13"/>
      <c r="L9" s="13"/>
      <c r="M9" s="13"/>
      <c r="N9" s="13"/>
      <c r="O9" s="13"/>
      <c r="P9" s="14">
        <f>SUM(P10:P18)</f>
        <v>7107.92</v>
      </c>
      <c r="Q9" s="26">
        <f>SUM(Q10:Q18)</f>
        <v>3154.23</v>
      </c>
    </row>
    <row r="10" spans="1:17" ht="14.25">
      <c r="A10" s="18">
        <v>2010601</v>
      </c>
      <c r="B10" s="10" t="s">
        <v>25</v>
      </c>
      <c r="C10" s="11">
        <f t="shared" si="1"/>
        <v>5794</v>
      </c>
      <c r="D10" s="6">
        <f t="shared" si="2"/>
        <v>5794</v>
      </c>
      <c r="E10" s="6">
        <f t="shared" si="3"/>
        <v>5794</v>
      </c>
      <c r="F10" s="14">
        <v>5794</v>
      </c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26"/>
    </row>
    <row r="11" spans="1:17" ht="14.25">
      <c r="A11" s="18">
        <v>2010602</v>
      </c>
      <c r="B11" s="10" t="s">
        <v>26</v>
      </c>
      <c r="C11" s="11">
        <f t="shared" si="1"/>
        <v>1747.12</v>
      </c>
      <c r="D11" s="6">
        <f t="shared" si="2"/>
        <v>1747.12</v>
      </c>
      <c r="E11" s="6">
        <f t="shared" si="3"/>
        <v>680</v>
      </c>
      <c r="F11" s="14">
        <v>680</v>
      </c>
      <c r="G11" s="13"/>
      <c r="H11" s="13"/>
      <c r="I11" s="13"/>
      <c r="J11" s="13"/>
      <c r="K11" s="13"/>
      <c r="L11" s="13"/>
      <c r="M11" s="13"/>
      <c r="N11" s="13"/>
      <c r="O11" s="13"/>
      <c r="P11" s="15">
        <v>1067.12</v>
      </c>
      <c r="Q11" s="26"/>
    </row>
    <row r="12" spans="1:17" ht="14.25">
      <c r="A12" s="27">
        <v>2010603</v>
      </c>
      <c r="B12" s="16" t="s">
        <v>47</v>
      </c>
      <c r="C12" s="11">
        <f t="shared" si="1"/>
        <v>2038.3</v>
      </c>
      <c r="D12" s="6">
        <f t="shared" si="2"/>
        <v>2038.3</v>
      </c>
      <c r="E12" s="6">
        <f t="shared" si="3"/>
        <v>0</v>
      </c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7"/>
      <c r="Q12" s="26">
        <v>2038.3</v>
      </c>
    </row>
    <row r="13" spans="1:17" ht="14.25">
      <c r="A13" s="18">
        <v>2010604</v>
      </c>
      <c r="B13" s="10" t="s">
        <v>27</v>
      </c>
      <c r="C13" s="11">
        <f t="shared" si="1"/>
        <v>869.47</v>
      </c>
      <c r="D13" s="6">
        <f t="shared" si="2"/>
        <v>869.47</v>
      </c>
      <c r="E13" s="6">
        <f t="shared" si="3"/>
        <v>869.47</v>
      </c>
      <c r="F13" s="14">
        <v>869.47</v>
      </c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26"/>
    </row>
    <row r="14" spans="1:17" ht="14.25">
      <c r="A14" s="18">
        <v>2010605</v>
      </c>
      <c r="B14" s="10" t="s">
        <v>28</v>
      </c>
      <c r="C14" s="11">
        <f t="shared" si="1"/>
        <v>662.96</v>
      </c>
      <c r="D14" s="6">
        <f t="shared" si="2"/>
        <v>662.96</v>
      </c>
      <c r="E14" s="6">
        <f t="shared" si="3"/>
        <v>300</v>
      </c>
      <c r="F14" s="14">
        <v>300</v>
      </c>
      <c r="G14" s="13"/>
      <c r="H14" s="13"/>
      <c r="I14" s="13"/>
      <c r="J14" s="13"/>
      <c r="K14" s="13"/>
      <c r="L14" s="13"/>
      <c r="M14" s="13"/>
      <c r="N14" s="13"/>
      <c r="O14" s="13"/>
      <c r="P14" s="15">
        <v>362.96</v>
      </c>
      <c r="Q14" s="26"/>
    </row>
    <row r="15" spans="1:17" ht="14.25">
      <c r="A15" s="18">
        <v>2010606</v>
      </c>
      <c r="B15" s="10" t="s">
        <v>29</v>
      </c>
      <c r="C15" s="11">
        <f t="shared" si="1"/>
        <v>380</v>
      </c>
      <c r="D15" s="6">
        <f t="shared" si="2"/>
        <v>380</v>
      </c>
      <c r="E15" s="6">
        <f t="shared" si="3"/>
        <v>380</v>
      </c>
      <c r="F15" s="14">
        <v>380</v>
      </c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26"/>
    </row>
    <row r="16" spans="1:17" ht="14.25">
      <c r="A16" s="27">
        <v>2010607</v>
      </c>
      <c r="B16" s="16" t="s">
        <v>46</v>
      </c>
      <c r="C16" s="11">
        <f t="shared" si="1"/>
        <v>4550.05</v>
      </c>
      <c r="D16" s="6">
        <f t="shared" si="2"/>
        <v>4550.05</v>
      </c>
      <c r="E16" s="6">
        <f t="shared" si="3"/>
        <v>381</v>
      </c>
      <c r="F16" s="14">
        <v>381</v>
      </c>
      <c r="G16" s="13"/>
      <c r="H16" s="13"/>
      <c r="I16" s="13"/>
      <c r="J16" s="13"/>
      <c r="K16" s="13"/>
      <c r="L16" s="13"/>
      <c r="M16" s="13"/>
      <c r="N16" s="13"/>
      <c r="O16" s="13"/>
      <c r="P16" s="14">
        <v>4169.05</v>
      </c>
      <c r="Q16" s="26"/>
    </row>
    <row r="17" spans="1:17" ht="14.25">
      <c r="A17" s="18">
        <v>2010650</v>
      </c>
      <c r="B17" s="10" t="s">
        <v>30</v>
      </c>
      <c r="C17" s="11">
        <f t="shared" si="1"/>
        <v>2403.34</v>
      </c>
      <c r="D17" s="6">
        <f t="shared" si="2"/>
        <v>2403.34</v>
      </c>
      <c r="E17" s="6">
        <f t="shared" si="3"/>
        <v>1744.39</v>
      </c>
      <c r="F17" s="14">
        <v>1744.39</v>
      </c>
      <c r="G17" s="13"/>
      <c r="H17" s="13"/>
      <c r="I17" s="13"/>
      <c r="J17" s="13"/>
      <c r="K17" s="13"/>
      <c r="L17" s="13"/>
      <c r="M17" s="13"/>
      <c r="N17" s="13"/>
      <c r="O17" s="13"/>
      <c r="P17" s="14">
        <v>211.66</v>
      </c>
      <c r="Q17" s="26">
        <v>447.29</v>
      </c>
    </row>
    <row r="18" spans="1:17" ht="14.25">
      <c r="A18" s="18">
        <v>2010699</v>
      </c>
      <c r="B18" s="10" t="s">
        <v>31</v>
      </c>
      <c r="C18" s="11">
        <f t="shared" si="1"/>
        <v>3493.28</v>
      </c>
      <c r="D18" s="6">
        <f t="shared" si="2"/>
        <v>3493.28</v>
      </c>
      <c r="E18" s="6">
        <f t="shared" si="3"/>
        <v>1527.51</v>
      </c>
      <c r="F18" s="14">
        <v>1527.51</v>
      </c>
      <c r="G18" s="13"/>
      <c r="H18" s="13"/>
      <c r="I18" s="13"/>
      <c r="J18" s="13"/>
      <c r="K18" s="13"/>
      <c r="L18" s="13"/>
      <c r="M18" s="13"/>
      <c r="N18" s="13"/>
      <c r="O18" s="13"/>
      <c r="P18" s="14">
        <v>1297.13</v>
      </c>
      <c r="Q18" s="26">
        <v>668.64</v>
      </c>
    </row>
    <row r="19" spans="1:17" ht="14.25">
      <c r="A19" s="18">
        <v>208</v>
      </c>
      <c r="B19" s="10" t="s">
        <v>32</v>
      </c>
      <c r="C19" s="11">
        <f t="shared" si="1"/>
        <v>269.9</v>
      </c>
      <c r="D19" s="6">
        <f t="shared" si="2"/>
        <v>269.9</v>
      </c>
      <c r="E19" s="6">
        <f t="shared" si="3"/>
        <v>224.75</v>
      </c>
      <c r="F19" s="14">
        <v>224.75</v>
      </c>
      <c r="G19" s="13"/>
      <c r="H19" s="13"/>
      <c r="I19" s="13"/>
      <c r="J19" s="13"/>
      <c r="K19" s="13"/>
      <c r="L19" s="13"/>
      <c r="M19" s="13"/>
      <c r="N19" s="13"/>
      <c r="O19" s="13"/>
      <c r="P19" s="14">
        <f>P23</f>
        <v>45.15</v>
      </c>
      <c r="Q19" s="26"/>
    </row>
    <row r="20" spans="1:17" ht="14.25">
      <c r="A20" s="18">
        <v>20805</v>
      </c>
      <c r="B20" s="10" t="s">
        <v>33</v>
      </c>
      <c r="C20" s="11">
        <f t="shared" si="1"/>
        <v>151.6</v>
      </c>
      <c r="D20" s="6">
        <f t="shared" si="2"/>
        <v>151.6</v>
      </c>
      <c r="E20" s="6">
        <f t="shared" si="3"/>
        <v>151.6</v>
      </c>
      <c r="F20" s="14">
        <v>151.6</v>
      </c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26"/>
    </row>
    <row r="21" spans="1:17" ht="14.25">
      <c r="A21" s="18">
        <v>2080501</v>
      </c>
      <c r="B21" s="10" t="s">
        <v>34</v>
      </c>
      <c r="C21" s="11">
        <f t="shared" si="1"/>
        <v>144.88</v>
      </c>
      <c r="D21" s="6">
        <f t="shared" si="2"/>
        <v>144.88</v>
      </c>
      <c r="E21" s="6">
        <f t="shared" si="3"/>
        <v>144.88</v>
      </c>
      <c r="F21" s="14">
        <v>144.88</v>
      </c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26"/>
    </row>
    <row r="22" spans="1:17" ht="14.25">
      <c r="A22" s="18">
        <v>2080502</v>
      </c>
      <c r="B22" s="10" t="s">
        <v>35</v>
      </c>
      <c r="C22" s="11">
        <f t="shared" si="1"/>
        <v>6.72</v>
      </c>
      <c r="D22" s="6">
        <f t="shared" si="2"/>
        <v>6.72</v>
      </c>
      <c r="E22" s="6">
        <f t="shared" si="3"/>
        <v>6.72</v>
      </c>
      <c r="F22" s="14">
        <v>6.72</v>
      </c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26"/>
    </row>
    <row r="23" spans="1:17" ht="14.25">
      <c r="A23" s="18">
        <v>20899</v>
      </c>
      <c r="B23" s="10" t="s">
        <v>36</v>
      </c>
      <c r="C23" s="11">
        <f t="shared" si="1"/>
        <v>118.30000000000001</v>
      </c>
      <c r="D23" s="6">
        <f t="shared" si="2"/>
        <v>118.30000000000001</v>
      </c>
      <c r="E23" s="6">
        <f t="shared" si="3"/>
        <v>73.15</v>
      </c>
      <c r="F23" s="14">
        <v>73.15</v>
      </c>
      <c r="G23" s="13"/>
      <c r="H23" s="13"/>
      <c r="I23" s="13"/>
      <c r="J23" s="13"/>
      <c r="K23" s="13"/>
      <c r="L23" s="13"/>
      <c r="M23" s="13"/>
      <c r="N23" s="13"/>
      <c r="O23" s="13"/>
      <c r="P23" s="14">
        <v>45.15</v>
      </c>
      <c r="Q23" s="26"/>
    </row>
    <row r="24" spans="1:17" ht="14.25">
      <c r="A24" s="18">
        <v>2089901</v>
      </c>
      <c r="B24" s="10" t="s">
        <v>37</v>
      </c>
      <c r="C24" s="11">
        <f t="shared" si="1"/>
        <v>118.30000000000001</v>
      </c>
      <c r="D24" s="6">
        <f t="shared" si="2"/>
        <v>118.30000000000001</v>
      </c>
      <c r="E24" s="6">
        <f t="shared" si="3"/>
        <v>73.15</v>
      </c>
      <c r="F24" s="14">
        <v>73.15</v>
      </c>
      <c r="G24" s="13"/>
      <c r="H24" s="13"/>
      <c r="I24" s="13"/>
      <c r="J24" s="13"/>
      <c r="K24" s="13"/>
      <c r="L24" s="13"/>
      <c r="M24" s="13"/>
      <c r="N24" s="13"/>
      <c r="O24" s="13"/>
      <c r="P24" s="14">
        <v>45.15</v>
      </c>
      <c r="Q24" s="26"/>
    </row>
    <row r="25" spans="1:17" ht="14.25">
      <c r="A25" s="18">
        <v>210</v>
      </c>
      <c r="B25" s="10" t="s">
        <v>38</v>
      </c>
      <c r="C25" s="11">
        <f t="shared" si="1"/>
        <v>466.55</v>
      </c>
      <c r="D25" s="6">
        <f t="shared" si="2"/>
        <v>466.55</v>
      </c>
      <c r="E25" s="6">
        <f t="shared" si="3"/>
        <v>409.63</v>
      </c>
      <c r="F25" s="14">
        <v>409.63</v>
      </c>
      <c r="G25" s="13"/>
      <c r="H25" s="13"/>
      <c r="I25" s="13"/>
      <c r="J25" s="13"/>
      <c r="K25" s="13"/>
      <c r="L25" s="13"/>
      <c r="M25" s="13"/>
      <c r="N25" s="13"/>
      <c r="O25" s="13"/>
      <c r="P25" s="14">
        <f>P26</f>
        <v>0</v>
      </c>
      <c r="Q25" s="26">
        <f>Q26</f>
        <v>56.92</v>
      </c>
    </row>
    <row r="26" spans="1:17" ht="14.25">
      <c r="A26" s="18">
        <v>21005</v>
      </c>
      <c r="B26" s="10" t="s">
        <v>39</v>
      </c>
      <c r="C26" s="11">
        <f t="shared" si="1"/>
        <v>466.55</v>
      </c>
      <c r="D26" s="6">
        <f t="shared" si="2"/>
        <v>466.55</v>
      </c>
      <c r="E26" s="6">
        <f t="shared" si="3"/>
        <v>409.63</v>
      </c>
      <c r="F26" s="14">
        <v>409.63</v>
      </c>
      <c r="G26" s="13"/>
      <c r="H26" s="13"/>
      <c r="I26" s="13"/>
      <c r="J26" s="13"/>
      <c r="K26" s="13"/>
      <c r="L26" s="13"/>
      <c r="M26" s="13"/>
      <c r="N26" s="13"/>
      <c r="O26" s="13"/>
      <c r="P26" s="14">
        <f>P27+P28</f>
        <v>0</v>
      </c>
      <c r="Q26" s="26">
        <f>Q27+Q28</f>
        <v>56.92</v>
      </c>
    </row>
    <row r="27" spans="1:17" ht="14.25">
      <c r="A27" s="18">
        <v>2100501</v>
      </c>
      <c r="B27" s="10" t="s">
        <v>40</v>
      </c>
      <c r="C27" s="11">
        <f t="shared" si="1"/>
        <v>365.8</v>
      </c>
      <c r="D27" s="6">
        <f t="shared" si="2"/>
        <v>365.8</v>
      </c>
      <c r="E27" s="6">
        <f t="shared" si="3"/>
        <v>365.8</v>
      </c>
      <c r="F27" s="14">
        <v>365.8</v>
      </c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26"/>
    </row>
    <row r="28" spans="1:17" ht="14.25">
      <c r="A28" s="18">
        <v>2100502</v>
      </c>
      <c r="B28" s="10" t="s">
        <v>41</v>
      </c>
      <c r="C28" s="11">
        <f t="shared" si="1"/>
        <v>100.75</v>
      </c>
      <c r="D28" s="6">
        <f t="shared" si="2"/>
        <v>100.75</v>
      </c>
      <c r="E28" s="6">
        <f t="shared" si="3"/>
        <v>43.83</v>
      </c>
      <c r="F28" s="14">
        <v>43.83</v>
      </c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26">
        <v>56.92</v>
      </c>
    </row>
    <row r="29" spans="1:17" ht="14.25">
      <c r="A29" s="18">
        <v>221</v>
      </c>
      <c r="B29" s="10" t="s">
        <v>42</v>
      </c>
      <c r="C29" s="11">
        <f t="shared" si="1"/>
        <v>794</v>
      </c>
      <c r="D29" s="6">
        <f t="shared" si="2"/>
        <v>794</v>
      </c>
      <c r="E29" s="6">
        <f t="shared" si="3"/>
        <v>642.27</v>
      </c>
      <c r="F29" s="14">
        <v>642.27</v>
      </c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26">
        <f>Q30</f>
        <v>151.73</v>
      </c>
    </row>
    <row r="30" spans="1:17" ht="14.25">
      <c r="A30" s="18">
        <v>22102</v>
      </c>
      <c r="B30" s="10" t="s">
        <v>43</v>
      </c>
      <c r="C30" s="11">
        <f t="shared" si="1"/>
        <v>794</v>
      </c>
      <c r="D30" s="6">
        <f t="shared" si="2"/>
        <v>794</v>
      </c>
      <c r="E30" s="6">
        <f t="shared" si="3"/>
        <v>642.27</v>
      </c>
      <c r="F30" s="14">
        <v>642.27</v>
      </c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26">
        <f>Q31+Q32</f>
        <v>151.73</v>
      </c>
    </row>
    <row r="31" spans="1:17" ht="14.25">
      <c r="A31" s="18">
        <v>2210201</v>
      </c>
      <c r="B31" s="10" t="s">
        <v>44</v>
      </c>
      <c r="C31" s="11">
        <f t="shared" si="1"/>
        <v>618.46</v>
      </c>
      <c r="D31" s="6">
        <f t="shared" si="2"/>
        <v>618.46</v>
      </c>
      <c r="E31" s="6">
        <f t="shared" si="3"/>
        <v>499.16</v>
      </c>
      <c r="F31" s="14">
        <v>499.16</v>
      </c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26">
        <v>119.3</v>
      </c>
    </row>
    <row r="32" spans="1:17" ht="15" thickBot="1">
      <c r="A32" s="19">
        <v>2210202</v>
      </c>
      <c r="B32" s="20" t="s">
        <v>45</v>
      </c>
      <c r="C32" s="21">
        <f t="shared" si="1"/>
        <v>175.54000000000002</v>
      </c>
      <c r="D32" s="28">
        <f t="shared" si="2"/>
        <v>175.54000000000002</v>
      </c>
      <c r="E32" s="28">
        <f t="shared" si="3"/>
        <v>143.11</v>
      </c>
      <c r="F32" s="29">
        <v>143.11</v>
      </c>
      <c r="G32" s="30"/>
      <c r="H32" s="30"/>
      <c r="I32" s="30"/>
      <c r="J32" s="30"/>
      <c r="K32" s="30"/>
      <c r="L32" s="30"/>
      <c r="M32" s="30"/>
      <c r="N32" s="30"/>
      <c r="O32" s="30"/>
      <c r="P32" s="29"/>
      <c r="Q32" s="31">
        <v>32.43</v>
      </c>
    </row>
    <row r="38" ht="13.5">
      <c r="C38" s="12">
        <f>C8+C19+C25+C29</f>
        <v>23087.97</v>
      </c>
    </row>
  </sheetData>
  <sheetProtection formatCells="0" formatColumns="0" formatRows="0"/>
  <mergeCells count="9">
    <mergeCell ref="A2:Q2"/>
    <mergeCell ref="C4:C6"/>
    <mergeCell ref="A4:A6"/>
    <mergeCell ref="B4:B6"/>
    <mergeCell ref="D5:D6"/>
    <mergeCell ref="Q5:Q6"/>
    <mergeCell ref="N5:N6"/>
    <mergeCell ref="O5:O6"/>
    <mergeCell ref="P5:P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Anonymous</cp:lastModifiedBy>
  <cp:lastPrinted>2016-02-17T01:04:55Z</cp:lastPrinted>
  <dcterms:created xsi:type="dcterms:W3CDTF">2013-10-11T08:33:40Z</dcterms:created>
  <dcterms:modified xsi:type="dcterms:W3CDTF">2016-02-18T00:49:49Z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