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70" windowHeight="9855"/>
  </bookViews>
  <sheets>
    <sheet name="附件3" sheetId="1" r:id="rId1"/>
  </sheets>
  <definedNames>
    <definedName name="_xlnm.Print_Titles" localSheetId="0">附件3!$4:$6</definedName>
  </definedNames>
  <calcPr calcId="144525" concurrentCalc="0"/>
  <oleSize ref="A1:U110"/>
</workbook>
</file>

<file path=xl/sharedStrings.xml><?xml version="1.0" encoding="utf-8"?>
<sst xmlns="http://schemas.openxmlformats.org/spreadsheetml/2006/main" count="112">
  <si>
    <t>附件3</t>
  </si>
  <si>
    <t>2021年义务教育学校家庭经济困难学生生活补助和农村义务教育学生营养改善专项资金安排表</t>
  </si>
  <si>
    <t>单位：万元</t>
  </si>
  <si>
    <t>市、县、区名称</t>
  </si>
  <si>
    <t>闽财教指[2020]37号可用于2020年及以后</t>
  </si>
  <si>
    <t>2020年支出</t>
  </si>
  <si>
    <t>闽财教指[2020]96号已提前下达资金</t>
  </si>
  <si>
    <t>2021年可用（调整前）</t>
  </si>
  <si>
    <t>调整后下达</t>
  </si>
  <si>
    <t>本次下达资金（负数为追减）</t>
  </si>
  <si>
    <t>可用于2021年及以后年度</t>
  </si>
  <si>
    <t>按照2020年结算数测算2022年可用</t>
  </si>
  <si>
    <t>营养改善计划</t>
  </si>
  <si>
    <t>家庭经济困难学生生活补助</t>
  </si>
  <si>
    <t>合计</t>
  </si>
  <si>
    <t>其中：省级</t>
  </si>
  <si>
    <t>全省合计</t>
  </si>
  <si>
    <t>福州市</t>
  </si>
  <si>
    <t>市本级</t>
  </si>
  <si>
    <t>鼓楼区</t>
  </si>
  <si>
    <t>台江区</t>
  </si>
  <si>
    <t>仓山区</t>
  </si>
  <si>
    <t>马尾区</t>
  </si>
  <si>
    <t>晋安区</t>
  </si>
  <si>
    <t>闽侯县</t>
  </si>
  <si>
    <t>连江县</t>
  </si>
  <si>
    <t>罗源县</t>
  </si>
  <si>
    <t>闽清县</t>
  </si>
  <si>
    <t>永泰县</t>
  </si>
  <si>
    <t>福清市</t>
  </si>
  <si>
    <t>长乐区</t>
  </si>
  <si>
    <t>高新区</t>
  </si>
  <si>
    <t>莆田市</t>
  </si>
  <si>
    <t>城厢区</t>
  </si>
  <si>
    <t>涵江区</t>
  </si>
  <si>
    <t>荔城区</t>
  </si>
  <si>
    <t>秀屿区</t>
  </si>
  <si>
    <t>湄洲岛管委会</t>
  </si>
  <si>
    <t>北岸管委会</t>
  </si>
  <si>
    <t>仙游县</t>
  </si>
  <si>
    <t>三明市</t>
  </si>
  <si>
    <t>梅列区</t>
  </si>
  <si>
    <t>三元区</t>
  </si>
  <si>
    <t>明溪县</t>
  </si>
  <si>
    <t>清流县</t>
  </si>
  <si>
    <t>宁化县</t>
  </si>
  <si>
    <t>大田县</t>
  </si>
  <si>
    <t>尤溪县</t>
  </si>
  <si>
    <t>沙县区</t>
  </si>
  <si>
    <t>将乐县</t>
  </si>
  <si>
    <t>泰宁县</t>
  </si>
  <si>
    <t>建宁县</t>
  </si>
  <si>
    <t>永安市</t>
  </si>
  <si>
    <t>泉州市</t>
  </si>
  <si>
    <t>鲤城区</t>
  </si>
  <si>
    <t>丰泽区</t>
  </si>
  <si>
    <t>洛江区</t>
  </si>
  <si>
    <t>泉港区</t>
  </si>
  <si>
    <t>惠安县</t>
  </si>
  <si>
    <t>安溪县</t>
  </si>
  <si>
    <t>永春县</t>
  </si>
  <si>
    <t>德化县</t>
  </si>
  <si>
    <t>石狮市</t>
  </si>
  <si>
    <t>晋江市</t>
  </si>
  <si>
    <t>南安市</t>
  </si>
  <si>
    <t>台商投资区</t>
  </si>
  <si>
    <t>漳州市</t>
  </si>
  <si>
    <t>芗城区</t>
  </si>
  <si>
    <t>龙文区</t>
  </si>
  <si>
    <t>招商局经济技术开发区</t>
  </si>
  <si>
    <t>云霄县</t>
  </si>
  <si>
    <t>漳浦县</t>
  </si>
  <si>
    <t>诏安县</t>
  </si>
  <si>
    <t>长泰区</t>
  </si>
  <si>
    <t>东山县</t>
  </si>
  <si>
    <t>南靖县</t>
  </si>
  <si>
    <t>平和县</t>
  </si>
  <si>
    <t>华安县</t>
  </si>
  <si>
    <t>常山开发区</t>
  </si>
  <si>
    <t>龙海区</t>
  </si>
  <si>
    <t>漳州台商投资区</t>
  </si>
  <si>
    <t>南平市</t>
  </si>
  <si>
    <t>延平区</t>
  </si>
  <si>
    <t>顺昌县</t>
  </si>
  <si>
    <t>浦城县</t>
  </si>
  <si>
    <t>光泽县</t>
  </si>
  <si>
    <t>松溪县</t>
  </si>
  <si>
    <t>政和县</t>
  </si>
  <si>
    <t>邵武市</t>
  </si>
  <si>
    <t>武夷山市</t>
  </si>
  <si>
    <t>建瓯市</t>
  </si>
  <si>
    <t>建阳区</t>
  </si>
  <si>
    <t>龙岩市</t>
  </si>
  <si>
    <t>新罗区</t>
  </si>
  <si>
    <t>长汀县</t>
  </si>
  <si>
    <t>永定区</t>
  </si>
  <si>
    <t>上杭县</t>
  </si>
  <si>
    <t>武平县</t>
  </si>
  <si>
    <t>连城县</t>
  </si>
  <si>
    <t>漳平市</t>
  </si>
  <si>
    <t>宁德市</t>
  </si>
  <si>
    <t>蕉城区</t>
  </si>
  <si>
    <t>东侨开发区</t>
  </si>
  <si>
    <t>霞浦县</t>
  </si>
  <si>
    <t>古田县</t>
  </si>
  <si>
    <t>屏南县</t>
  </si>
  <si>
    <t>寿宁县</t>
  </si>
  <si>
    <t>周宁县</t>
  </si>
  <si>
    <t>柘荣县</t>
  </si>
  <si>
    <t>福安市</t>
  </si>
  <si>
    <t>福鼎市</t>
  </si>
  <si>
    <t>平潭综合实验区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</si>
</sst>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1"/>
      <name val="宋体"/>
      <charset val="134"/>
      <scheme val="minor"/>
    </font>
    <font>
      <sz val="16"/>
      <name val="黑体"/>
      <charset val="134"/>
    </font>
    <font>
      <b/>
      <sz val="16"/>
      <name val="宋体"/>
      <charset val="134"/>
      <scheme val="minor"/>
    </font>
    <font>
      <b/>
      <sz val="14"/>
      <name val="宋体"/>
      <charset val="134"/>
      <scheme val="minor"/>
    </font>
    <font>
      <sz val="11"/>
      <name val="宋体"/>
      <charset val="134"/>
    </font>
    <font>
      <b/>
      <sz val="1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CAD36"/>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2"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5" borderId="13" applyNumberFormat="0" applyFont="0" applyAlignment="0" applyProtection="0">
      <alignment vertical="center"/>
    </xf>
    <xf numFmtId="0" fontId="8" fillId="2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1" applyNumberFormat="0" applyFill="0" applyAlignment="0" applyProtection="0">
      <alignment vertical="center"/>
    </xf>
    <xf numFmtId="0" fontId="24" fillId="0" borderId="11" applyNumberFormat="0" applyFill="0" applyAlignment="0" applyProtection="0">
      <alignment vertical="center"/>
    </xf>
    <xf numFmtId="0" fontId="8" fillId="16" borderId="0" applyNumberFormat="0" applyBorder="0" applyAlignment="0" applyProtection="0">
      <alignment vertical="center"/>
    </xf>
    <xf numFmtId="0" fontId="12" fillId="0" borderId="15" applyNumberFormat="0" applyFill="0" applyAlignment="0" applyProtection="0">
      <alignment vertical="center"/>
    </xf>
    <xf numFmtId="0" fontId="8" fillId="23" borderId="0" applyNumberFormat="0" applyBorder="0" applyAlignment="0" applyProtection="0">
      <alignment vertical="center"/>
    </xf>
    <xf numFmtId="0" fontId="9" fillId="7" borderId="8" applyNumberFormat="0" applyAlignment="0" applyProtection="0">
      <alignment vertical="center"/>
    </xf>
    <xf numFmtId="0" fontId="19" fillId="7" borderId="12" applyNumberFormat="0" applyAlignment="0" applyProtection="0">
      <alignment vertical="center"/>
    </xf>
    <xf numFmtId="0" fontId="15" fillId="13" borderId="9" applyNumberFormat="0" applyAlignment="0" applyProtection="0">
      <alignment vertical="center"/>
    </xf>
    <xf numFmtId="0" fontId="11" fillId="33" borderId="0" applyNumberFormat="0" applyBorder="0" applyAlignment="0" applyProtection="0">
      <alignment vertical="center"/>
    </xf>
    <xf numFmtId="0" fontId="8" fillId="29" borderId="0" applyNumberFormat="0" applyBorder="0" applyAlignment="0" applyProtection="0">
      <alignment vertical="center"/>
    </xf>
    <xf numFmtId="0" fontId="17" fillId="0" borderId="10" applyNumberFormat="0" applyFill="0" applyAlignment="0" applyProtection="0">
      <alignment vertical="center"/>
    </xf>
    <xf numFmtId="0" fontId="23" fillId="0" borderId="14" applyNumberFormat="0" applyFill="0" applyAlignment="0" applyProtection="0">
      <alignment vertical="center"/>
    </xf>
    <xf numFmtId="0" fontId="25" fillId="32" borderId="0" applyNumberFormat="0" applyBorder="0" applyAlignment="0" applyProtection="0">
      <alignment vertical="center"/>
    </xf>
    <xf numFmtId="0" fontId="21" fillId="22" borderId="0" applyNumberFormat="0" applyBorder="0" applyAlignment="0" applyProtection="0">
      <alignment vertical="center"/>
    </xf>
    <xf numFmtId="0" fontId="11" fillId="19" borderId="0" applyNumberFormat="0" applyBorder="0" applyAlignment="0" applyProtection="0">
      <alignment vertical="center"/>
    </xf>
    <xf numFmtId="0" fontId="8" fillId="6"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8" fillId="5" borderId="0" applyNumberFormat="0" applyBorder="0" applyAlignment="0" applyProtection="0">
      <alignment vertical="center"/>
    </xf>
    <xf numFmtId="0" fontId="8" fillId="28"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8" fillId="4" borderId="0" applyNumberFormat="0" applyBorder="0" applyAlignment="0" applyProtection="0">
      <alignment vertical="center"/>
    </xf>
    <xf numFmtId="0" fontId="11" fillId="11"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11" fillId="3" borderId="0" applyNumberFormat="0" applyBorder="0" applyAlignment="0" applyProtection="0">
      <alignment vertical="center"/>
    </xf>
    <xf numFmtId="0" fontId="8" fillId="21"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6" fillId="3"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CAD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110"/>
  <sheetViews>
    <sheetView tabSelected="1" zoomScale="88" zoomScaleNormal="88" workbookViewId="0">
      <pane xSplit="1" topLeftCell="B1" activePane="topRight" state="frozen"/>
      <selection/>
      <selection pane="topRight" activeCell="B7" sqref="B7"/>
    </sheetView>
  </sheetViews>
  <sheetFormatPr defaultColWidth="8.875" defaultRowHeight="13.5"/>
  <cols>
    <col min="1" max="1" width="22.25" style="1" customWidth="1"/>
    <col min="2" max="3" width="12.875" style="1" customWidth="1"/>
    <col min="4" max="4" width="8.875" style="1" customWidth="1"/>
    <col min="5" max="5" width="10.375" style="1" customWidth="1"/>
    <col min="6" max="6" width="9.375" style="1" customWidth="1"/>
    <col min="7" max="7" width="13.75" style="1" customWidth="1"/>
    <col min="8" max="9" width="8.875" style="3" customWidth="1"/>
    <col min="10" max="10" width="10.5" style="3" hidden="1" customWidth="1"/>
    <col min="11" max="11" width="9.5" style="3" hidden="1" customWidth="1"/>
    <col min="12" max="13" width="8.875" style="3" hidden="1" customWidth="1"/>
    <col min="14" max="17" width="8.875" style="3" customWidth="1"/>
    <col min="18" max="18" width="10.5" style="3" hidden="1" customWidth="1"/>
    <col min="19" max="19" width="9.5" style="3" hidden="1" customWidth="1"/>
    <col min="20" max="20" width="10.5" style="3" hidden="1" customWidth="1"/>
    <col min="21" max="16384" width="8.875" style="3"/>
  </cols>
  <sheetData>
    <row r="1" ht="20.25" spans="1:1">
      <c r="A1" s="4" t="s">
        <v>0</v>
      </c>
    </row>
    <row r="2" ht="33.75" customHeight="1" spans="1:17">
      <c r="A2" s="5" t="s">
        <v>1</v>
      </c>
      <c r="B2" s="5"/>
      <c r="C2" s="5"/>
      <c r="D2" s="5"/>
      <c r="E2" s="5"/>
      <c r="F2" s="5"/>
      <c r="G2" s="5"/>
      <c r="H2" s="5"/>
      <c r="I2" s="5"/>
      <c r="J2" s="5"/>
      <c r="K2" s="5"/>
      <c r="L2" s="5"/>
      <c r="M2" s="5"/>
      <c r="N2" s="5"/>
      <c r="O2" s="5"/>
      <c r="P2" s="5"/>
      <c r="Q2" s="5"/>
    </row>
    <row r="3" ht="18.75" spans="2:17">
      <c r="B3" s="6"/>
      <c r="C3" s="6"/>
      <c r="P3" s="17" t="s">
        <v>2</v>
      </c>
      <c r="Q3" s="17"/>
    </row>
    <row r="4" s="1" customFormat="1" customHeight="1" spans="1:19">
      <c r="A4" s="7" t="s">
        <v>3</v>
      </c>
      <c r="B4" s="8" t="s">
        <v>4</v>
      </c>
      <c r="C4" s="9"/>
      <c r="D4" s="7" t="s">
        <v>5</v>
      </c>
      <c r="E4" s="7"/>
      <c r="F4" s="7"/>
      <c r="G4" s="7"/>
      <c r="H4" s="8" t="s">
        <v>6</v>
      </c>
      <c r="I4" s="9"/>
      <c r="J4" s="7" t="s">
        <v>7</v>
      </c>
      <c r="K4" s="7"/>
      <c r="L4" s="18" t="s">
        <v>8</v>
      </c>
      <c r="M4" s="18"/>
      <c r="N4" s="19" t="s">
        <v>9</v>
      </c>
      <c r="O4" s="9"/>
      <c r="P4" s="7" t="s">
        <v>10</v>
      </c>
      <c r="Q4" s="7"/>
      <c r="R4" s="7" t="s">
        <v>11</v>
      </c>
      <c r="S4" s="7"/>
    </row>
    <row r="5" s="1" customFormat="1" ht="24.95" customHeight="1" spans="1:19">
      <c r="A5" s="7"/>
      <c r="B5" s="10"/>
      <c r="C5" s="11"/>
      <c r="D5" s="7" t="s">
        <v>12</v>
      </c>
      <c r="E5" s="7"/>
      <c r="F5" s="7" t="s">
        <v>13</v>
      </c>
      <c r="G5" s="7"/>
      <c r="H5" s="10"/>
      <c r="I5" s="11"/>
      <c r="J5" s="7"/>
      <c r="K5" s="7"/>
      <c r="L5" s="18"/>
      <c r="M5" s="18"/>
      <c r="N5" s="20"/>
      <c r="O5" s="11"/>
      <c r="P5" s="7"/>
      <c r="Q5" s="7"/>
      <c r="R5" s="7"/>
      <c r="S5" s="7"/>
    </row>
    <row r="6" ht="50.25" customHeight="1" spans="1:19">
      <c r="A6" s="7"/>
      <c r="B6" s="12" t="s">
        <v>12</v>
      </c>
      <c r="C6" s="12" t="s">
        <v>13</v>
      </c>
      <c r="D6" s="12" t="s">
        <v>14</v>
      </c>
      <c r="E6" s="12" t="s">
        <v>15</v>
      </c>
      <c r="F6" s="12" t="s">
        <v>14</v>
      </c>
      <c r="G6" s="12" t="s">
        <v>15</v>
      </c>
      <c r="H6" s="12" t="s">
        <v>12</v>
      </c>
      <c r="I6" s="12" t="s">
        <v>13</v>
      </c>
      <c r="J6" s="12" t="s">
        <v>12</v>
      </c>
      <c r="K6" s="12" t="s">
        <v>13</v>
      </c>
      <c r="L6" s="12" t="s">
        <v>12</v>
      </c>
      <c r="M6" s="12" t="s">
        <v>13</v>
      </c>
      <c r="N6" s="12" t="s">
        <v>12</v>
      </c>
      <c r="O6" s="12" t="s">
        <v>13</v>
      </c>
      <c r="P6" s="12" t="s">
        <v>12</v>
      </c>
      <c r="Q6" s="12" t="s">
        <v>13</v>
      </c>
      <c r="R6" s="12" t="s">
        <v>12</v>
      </c>
      <c r="S6" s="12" t="s">
        <v>13</v>
      </c>
    </row>
    <row r="7" s="2" customFormat="1" ht="14.45" customHeight="1" spans="1:20">
      <c r="A7" s="13" t="s">
        <v>16</v>
      </c>
      <c r="B7" s="14">
        <f t="shared" ref="B7:I7" si="0">B8+B23+B32+B46+B60+B76+B88+B97+B109</f>
        <v>29510.39</v>
      </c>
      <c r="C7" s="14">
        <f t="shared" si="0"/>
        <v>6583.46</v>
      </c>
      <c r="D7" s="14">
        <f t="shared" si="0"/>
        <v>24038.15</v>
      </c>
      <c r="E7" s="14">
        <f t="shared" si="0"/>
        <v>16269.84</v>
      </c>
      <c r="F7" s="14">
        <f t="shared" si="0"/>
        <v>7695.86</v>
      </c>
      <c r="G7" s="14">
        <f t="shared" si="0"/>
        <v>4987.42</v>
      </c>
      <c r="H7" s="14">
        <f t="shared" si="0"/>
        <v>14812</v>
      </c>
      <c r="I7" s="14">
        <f t="shared" si="0"/>
        <v>3655</v>
      </c>
      <c r="J7" s="21">
        <f t="shared" ref="J7:J70" si="1">B7+H7-E7</f>
        <v>28052.55</v>
      </c>
      <c r="K7" s="21">
        <f t="shared" ref="K7:K70" si="2">C7+I7-G7</f>
        <v>5251.04</v>
      </c>
      <c r="L7" s="22">
        <f>L8+L23+L32+L46+L60+L76+L88+L97+L109</f>
        <v>14782</v>
      </c>
      <c r="M7" s="22">
        <f>M8+M23+M32+M46+M60+M76+M88+M97+M109</f>
        <v>4188</v>
      </c>
      <c r="N7" s="22">
        <f>L7-H7</f>
        <v>-30</v>
      </c>
      <c r="O7" s="22">
        <f>M7-I7</f>
        <v>533</v>
      </c>
      <c r="P7" s="21">
        <f>B7+H7+N7-E7</f>
        <v>28022.55</v>
      </c>
      <c r="Q7" s="21">
        <f>C7+I7+O7-G7</f>
        <v>5784.04</v>
      </c>
      <c r="R7" s="21">
        <f t="shared" ref="R7:R70" si="3">P7-E7</f>
        <v>11752.71</v>
      </c>
      <c r="S7" s="21">
        <f t="shared" ref="S7:S70" si="4">Q7-G7</f>
        <v>796.619999999999</v>
      </c>
      <c r="T7" s="2">
        <f t="shared" ref="T7:T70" si="5">Q7-G7</f>
        <v>796.619999999999</v>
      </c>
    </row>
    <row r="8" s="2" customFormat="1" ht="14.45" customHeight="1" spans="1:20">
      <c r="A8" s="13" t="s">
        <v>17</v>
      </c>
      <c r="B8" s="14">
        <f>SUM(B9:B22)</f>
        <v>1693.18</v>
      </c>
      <c r="C8" s="14">
        <f t="shared" ref="C8:I8" si="6">SUM(C9:C22)</f>
        <v>325.6</v>
      </c>
      <c r="D8" s="14">
        <f t="shared" si="6"/>
        <v>1667.8</v>
      </c>
      <c r="E8" s="14">
        <f t="shared" si="6"/>
        <v>829.84</v>
      </c>
      <c r="F8" s="14">
        <f t="shared" si="6"/>
        <v>765</v>
      </c>
      <c r="G8" s="14">
        <f t="shared" si="6"/>
        <v>337.77</v>
      </c>
      <c r="H8" s="14">
        <f t="shared" si="6"/>
        <v>757</v>
      </c>
      <c r="I8" s="14">
        <f t="shared" si="6"/>
        <v>244</v>
      </c>
      <c r="J8" s="21">
        <f t="shared" si="1"/>
        <v>1620.34</v>
      </c>
      <c r="K8" s="21">
        <f t="shared" si="2"/>
        <v>231.83</v>
      </c>
      <c r="L8" s="22">
        <f>SUM(L9:L22)</f>
        <v>757</v>
      </c>
      <c r="M8" s="22">
        <f>SUM(M9:M22)</f>
        <v>373</v>
      </c>
      <c r="N8" s="22">
        <f>L8-H8</f>
        <v>0</v>
      </c>
      <c r="O8" s="22">
        <f>M8-I8</f>
        <v>129</v>
      </c>
      <c r="P8" s="21">
        <f>B8+H8+N8-E8</f>
        <v>1620.34</v>
      </c>
      <c r="Q8" s="21">
        <f>C8+I8+O8-G8</f>
        <v>360.83</v>
      </c>
      <c r="R8" s="21">
        <f t="shared" si="3"/>
        <v>790.5</v>
      </c>
      <c r="S8" s="21">
        <f t="shared" si="4"/>
        <v>23.06</v>
      </c>
      <c r="T8" s="2">
        <f t="shared" si="5"/>
        <v>23.06</v>
      </c>
    </row>
    <row r="9" ht="14.45" customHeight="1" spans="1:21">
      <c r="A9" s="12" t="s">
        <v>18</v>
      </c>
      <c r="B9" s="7">
        <v>0</v>
      </c>
      <c r="C9" s="7">
        <v>2.5</v>
      </c>
      <c r="D9" s="7">
        <v>0</v>
      </c>
      <c r="E9" s="7">
        <v>0</v>
      </c>
      <c r="F9" s="7">
        <v>19.46</v>
      </c>
      <c r="G9" s="7">
        <v>3.89</v>
      </c>
      <c r="H9" s="15">
        <v>0</v>
      </c>
      <c r="I9" s="15">
        <v>5</v>
      </c>
      <c r="J9" s="21">
        <f t="shared" si="1"/>
        <v>0</v>
      </c>
      <c r="K9" s="21">
        <f t="shared" si="2"/>
        <v>3.61</v>
      </c>
      <c r="L9" s="23">
        <v>0</v>
      </c>
      <c r="M9" s="23">
        <v>7</v>
      </c>
      <c r="N9" s="23">
        <f>L9-H9</f>
        <v>0</v>
      </c>
      <c r="O9" s="23">
        <f>M9-I9</f>
        <v>2</v>
      </c>
      <c r="P9" s="15">
        <f>B9+H9+N9-E9</f>
        <v>0</v>
      </c>
      <c r="Q9" s="15">
        <f>C9+I9+O9-G9</f>
        <v>5.61</v>
      </c>
      <c r="R9" s="21">
        <f t="shared" si="3"/>
        <v>0</v>
      </c>
      <c r="S9" s="21">
        <f t="shared" si="4"/>
        <v>1.72</v>
      </c>
      <c r="T9" s="2">
        <f t="shared" si="5"/>
        <v>1.72</v>
      </c>
      <c r="U9" s="2"/>
    </row>
    <row r="10" ht="14.45" customHeight="1" spans="1:21">
      <c r="A10" s="12" t="s">
        <v>19</v>
      </c>
      <c r="B10" s="7">
        <v>0</v>
      </c>
      <c r="C10" s="7">
        <v>1.56</v>
      </c>
      <c r="D10" s="7">
        <v>0</v>
      </c>
      <c r="E10" s="7">
        <v>0</v>
      </c>
      <c r="F10" s="7">
        <v>10.1</v>
      </c>
      <c r="G10" s="7">
        <v>2.02</v>
      </c>
      <c r="H10" s="15">
        <v>0</v>
      </c>
      <c r="I10" s="15">
        <v>3</v>
      </c>
      <c r="J10" s="21">
        <f t="shared" si="1"/>
        <v>0</v>
      </c>
      <c r="K10" s="21">
        <f t="shared" si="2"/>
        <v>2.54</v>
      </c>
      <c r="L10" s="23">
        <v>0</v>
      </c>
      <c r="M10" s="23">
        <v>3</v>
      </c>
      <c r="N10" s="23">
        <f t="shared" ref="N10:N24" si="7">L10-H10</f>
        <v>0</v>
      </c>
      <c r="O10" s="23">
        <f t="shared" ref="O10:O24" si="8">M10-I10</f>
        <v>0</v>
      </c>
      <c r="P10" s="15">
        <f t="shared" ref="P10:P24" si="9">B10+H10+N10-E10</f>
        <v>0</v>
      </c>
      <c r="Q10" s="15">
        <f t="shared" ref="Q10:Q24" si="10">C10+I10+O10-G10</f>
        <v>2.54</v>
      </c>
      <c r="R10" s="21">
        <f t="shared" si="3"/>
        <v>0</v>
      </c>
      <c r="S10" s="21">
        <f t="shared" si="4"/>
        <v>0.52</v>
      </c>
      <c r="T10" s="2">
        <f t="shared" si="5"/>
        <v>0.52</v>
      </c>
      <c r="U10" s="2"/>
    </row>
    <row r="11" ht="14.45" customHeight="1" spans="1:21">
      <c r="A11" s="12" t="s">
        <v>20</v>
      </c>
      <c r="B11" s="7">
        <v>0</v>
      </c>
      <c r="C11" s="7">
        <v>2.14</v>
      </c>
      <c r="D11" s="7">
        <v>0</v>
      </c>
      <c r="E11" s="7">
        <v>0</v>
      </c>
      <c r="F11" s="7">
        <v>9.79</v>
      </c>
      <c r="G11" s="7">
        <v>1.96</v>
      </c>
      <c r="H11" s="15">
        <v>0</v>
      </c>
      <c r="I11" s="15">
        <v>3</v>
      </c>
      <c r="J11" s="21">
        <f t="shared" si="1"/>
        <v>0</v>
      </c>
      <c r="K11" s="21">
        <f t="shared" si="2"/>
        <v>3.18</v>
      </c>
      <c r="L11" s="23">
        <v>0</v>
      </c>
      <c r="M11" s="23">
        <v>3</v>
      </c>
      <c r="N11" s="23">
        <f t="shared" si="7"/>
        <v>0</v>
      </c>
      <c r="O11" s="23">
        <f t="shared" si="8"/>
        <v>0</v>
      </c>
      <c r="P11" s="15">
        <f t="shared" si="9"/>
        <v>0</v>
      </c>
      <c r="Q11" s="15">
        <f t="shared" si="10"/>
        <v>3.18</v>
      </c>
      <c r="R11" s="21">
        <f t="shared" si="3"/>
        <v>0</v>
      </c>
      <c r="S11" s="21">
        <f t="shared" si="4"/>
        <v>1.22</v>
      </c>
      <c r="T11" s="2">
        <f t="shared" si="5"/>
        <v>1.22</v>
      </c>
      <c r="U11" s="2"/>
    </row>
    <row r="12" ht="14.45" customHeight="1" spans="1:21">
      <c r="A12" s="12" t="s">
        <v>21</v>
      </c>
      <c r="B12" s="7">
        <v>0</v>
      </c>
      <c r="C12" s="7">
        <v>11.69</v>
      </c>
      <c r="D12" s="7">
        <v>0</v>
      </c>
      <c r="E12" s="7">
        <v>0</v>
      </c>
      <c r="F12" s="7">
        <v>78</v>
      </c>
      <c r="G12" s="7">
        <v>15.6</v>
      </c>
      <c r="H12" s="15">
        <v>0</v>
      </c>
      <c r="I12" s="15">
        <v>12</v>
      </c>
      <c r="J12" s="21">
        <f t="shared" si="1"/>
        <v>0</v>
      </c>
      <c r="K12" s="21">
        <f t="shared" si="2"/>
        <v>8.09</v>
      </c>
      <c r="L12" s="23">
        <v>0</v>
      </c>
      <c r="M12" s="23">
        <v>20</v>
      </c>
      <c r="N12" s="23">
        <f t="shared" si="7"/>
        <v>0</v>
      </c>
      <c r="O12" s="23">
        <f t="shared" si="8"/>
        <v>8</v>
      </c>
      <c r="P12" s="15">
        <f t="shared" si="9"/>
        <v>0</v>
      </c>
      <c r="Q12" s="15">
        <f t="shared" si="10"/>
        <v>16.09</v>
      </c>
      <c r="R12" s="21">
        <f t="shared" si="3"/>
        <v>0</v>
      </c>
      <c r="S12" s="21">
        <f t="shared" si="4"/>
        <v>0.49</v>
      </c>
      <c r="T12" s="2">
        <f t="shared" si="5"/>
        <v>0.49</v>
      </c>
      <c r="U12" s="2"/>
    </row>
    <row r="13" ht="14.45" customHeight="1" spans="1:21">
      <c r="A13" s="12" t="s">
        <v>22</v>
      </c>
      <c r="B13" s="7">
        <v>0</v>
      </c>
      <c r="C13" s="7">
        <v>3.04</v>
      </c>
      <c r="D13" s="7">
        <v>0</v>
      </c>
      <c r="E13" s="7">
        <v>0</v>
      </c>
      <c r="F13" s="7">
        <v>21.07</v>
      </c>
      <c r="G13" s="7">
        <v>4.22</v>
      </c>
      <c r="H13" s="15">
        <v>0</v>
      </c>
      <c r="I13" s="15">
        <v>5</v>
      </c>
      <c r="J13" s="21">
        <f t="shared" si="1"/>
        <v>0</v>
      </c>
      <c r="K13" s="21">
        <f t="shared" si="2"/>
        <v>3.82</v>
      </c>
      <c r="L13" s="23">
        <v>0</v>
      </c>
      <c r="M13" s="23">
        <v>6</v>
      </c>
      <c r="N13" s="23">
        <f t="shared" si="7"/>
        <v>0</v>
      </c>
      <c r="O13" s="23">
        <f t="shared" si="8"/>
        <v>1</v>
      </c>
      <c r="P13" s="15">
        <f t="shared" si="9"/>
        <v>0</v>
      </c>
      <c r="Q13" s="15">
        <f t="shared" si="10"/>
        <v>4.82</v>
      </c>
      <c r="R13" s="21">
        <f t="shared" si="3"/>
        <v>0</v>
      </c>
      <c r="S13" s="21">
        <f t="shared" si="4"/>
        <v>0.600000000000001</v>
      </c>
      <c r="T13" s="2">
        <f t="shared" si="5"/>
        <v>0.600000000000001</v>
      </c>
      <c r="U13" s="2"/>
    </row>
    <row r="14" ht="14.45" customHeight="1" spans="1:21">
      <c r="A14" s="12" t="s">
        <v>23</v>
      </c>
      <c r="B14" s="7">
        <v>18.71</v>
      </c>
      <c r="C14" s="7">
        <v>7.19</v>
      </c>
      <c r="D14" s="7">
        <v>50.05</v>
      </c>
      <c r="E14" s="7">
        <v>10.01</v>
      </c>
      <c r="F14" s="7">
        <v>52.6</v>
      </c>
      <c r="G14" s="7">
        <v>10.52</v>
      </c>
      <c r="H14" s="15">
        <v>12</v>
      </c>
      <c r="I14" s="15">
        <v>7</v>
      </c>
      <c r="J14" s="21">
        <f t="shared" si="1"/>
        <v>20.7</v>
      </c>
      <c r="K14" s="21">
        <f t="shared" si="2"/>
        <v>3.67</v>
      </c>
      <c r="L14" s="23">
        <v>12</v>
      </c>
      <c r="M14" s="23">
        <v>15</v>
      </c>
      <c r="N14" s="23">
        <f t="shared" si="7"/>
        <v>0</v>
      </c>
      <c r="O14" s="23">
        <f t="shared" si="8"/>
        <v>8</v>
      </c>
      <c r="P14" s="15">
        <f t="shared" si="9"/>
        <v>20.7</v>
      </c>
      <c r="Q14" s="15">
        <f t="shared" si="10"/>
        <v>11.67</v>
      </c>
      <c r="R14" s="21">
        <f t="shared" si="3"/>
        <v>10.69</v>
      </c>
      <c r="S14" s="21">
        <f t="shared" si="4"/>
        <v>1.15</v>
      </c>
      <c r="T14" s="2">
        <f t="shared" si="5"/>
        <v>1.15</v>
      </c>
      <c r="U14" s="2"/>
    </row>
    <row r="15" ht="14.45" customHeight="1" spans="1:21">
      <c r="A15" s="12" t="s">
        <v>24</v>
      </c>
      <c r="B15" s="7">
        <v>193.12</v>
      </c>
      <c r="C15" s="7">
        <v>36.19</v>
      </c>
      <c r="D15" s="7">
        <v>202.7</v>
      </c>
      <c r="E15" s="7">
        <v>81.08</v>
      </c>
      <c r="F15" s="7">
        <v>87.75</v>
      </c>
      <c r="G15" s="7">
        <v>35.1</v>
      </c>
      <c r="H15" s="15">
        <v>70</v>
      </c>
      <c r="I15" s="15">
        <v>25</v>
      </c>
      <c r="J15" s="21">
        <f t="shared" si="1"/>
        <v>182.04</v>
      </c>
      <c r="K15" s="21">
        <f t="shared" si="2"/>
        <v>26.09</v>
      </c>
      <c r="L15" s="23">
        <v>70</v>
      </c>
      <c r="M15" s="23">
        <v>37</v>
      </c>
      <c r="N15" s="23">
        <f t="shared" si="7"/>
        <v>0</v>
      </c>
      <c r="O15" s="23">
        <f t="shared" si="8"/>
        <v>12</v>
      </c>
      <c r="P15" s="15">
        <f t="shared" si="9"/>
        <v>182.04</v>
      </c>
      <c r="Q15" s="15">
        <f t="shared" si="10"/>
        <v>38.09</v>
      </c>
      <c r="R15" s="21">
        <f t="shared" si="3"/>
        <v>100.96</v>
      </c>
      <c r="S15" s="21">
        <f t="shared" si="4"/>
        <v>2.99</v>
      </c>
      <c r="T15" s="2">
        <f t="shared" si="5"/>
        <v>2.99</v>
      </c>
      <c r="U15" s="2"/>
    </row>
    <row r="16" ht="14.45" customHeight="1" spans="1:21">
      <c r="A16" s="12" t="s">
        <v>25</v>
      </c>
      <c r="B16" s="7">
        <v>169.2</v>
      </c>
      <c r="C16" s="7">
        <v>37.5</v>
      </c>
      <c r="D16" s="7">
        <v>218.35</v>
      </c>
      <c r="E16" s="7">
        <v>131.01</v>
      </c>
      <c r="F16" s="7">
        <v>75.66</v>
      </c>
      <c r="G16" s="7">
        <v>45.4</v>
      </c>
      <c r="H16" s="15">
        <v>115</v>
      </c>
      <c r="I16" s="15">
        <v>35</v>
      </c>
      <c r="J16" s="21">
        <f t="shared" si="1"/>
        <v>153.19</v>
      </c>
      <c r="K16" s="21">
        <f t="shared" si="2"/>
        <v>27.1</v>
      </c>
      <c r="L16" s="23">
        <v>115</v>
      </c>
      <c r="M16" s="23">
        <v>55</v>
      </c>
      <c r="N16" s="23">
        <f t="shared" si="7"/>
        <v>0</v>
      </c>
      <c r="O16" s="23">
        <f t="shared" si="8"/>
        <v>20</v>
      </c>
      <c r="P16" s="15">
        <f t="shared" si="9"/>
        <v>153.19</v>
      </c>
      <c r="Q16" s="15">
        <f t="shared" si="10"/>
        <v>47.1</v>
      </c>
      <c r="R16" s="21">
        <f t="shared" si="3"/>
        <v>22.18</v>
      </c>
      <c r="S16" s="21">
        <f t="shared" si="4"/>
        <v>1.7</v>
      </c>
      <c r="T16" s="2">
        <f t="shared" si="5"/>
        <v>1.7</v>
      </c>
      <c r="U16" s="2"/>
    </row>
    <row r="17" ht="14.45" customHeight="1" spans="1:21">
      <c r="A17" s="12" t="s">
        <v>26</v>
      </c>
      <c r="B17" s="7">
        <v>164.38</v>
      </c>
      <c r="C17" s="7">
        <v>26.81</v>
      </c>
      <c r="D17" s="7">
        <v>46.3</v>
      </c>
      <c r="E17" s="7">
        <v>27.78</v>
      </c>
      <c r="F17" s="7">
        <v>36.75</v>
      </c>
      <c r="G17" s="7">
        <v>22.05</v>
      </c>
      <c r="H17" s="15">
        <v>20</v>
      </c>
      <c r="I17" s="15">
        <v>15</v>
      </c>
      <c r="J17" s="21">
        <f t="shared" si="1"/>
        <v>156.6</v>
      </c>
      <c r="K17" s="21">
        <f t="shared" si="2"/>
        <v>19.76</v>
      </c>
      <c r="L17" s="23">
        <v>20</v>
      </c>
      <c r="M17" s="23">
        <v>19</v>
      </c>
      <c r="N17" s="23">
        <f t="shared" si="7"/>
        <v>0</v>
      </c>
      <c r="O17" s="23">
        <f t="shared" si="8"/>
        <v>4</v>
      </c>
      <c r="P17" s="15">
        <f t="shared" si="9"/>
        <v>156.6</v>
      </c>
      <c r="Q17" s="15">
        <f t="shared" si="10"/>
        <v>23.76</v>
      </c>
      <c r="R17" s="21">
        <f t="shared" si="3"/>
        <v>128.82</v>
      </c>
      <c r="S17" s="21">
        <f t="shared" si="4"/>
        <v>1.71</v>
      </c>
      <c r="T17" s="2">
        <f t="shared" si="5"/>
        <v>1.71</v>
      </c>
      <c r="U17" s="2"/>
    </row>
    <row r="18" ht="14.45" customHeight="1" spans="1:21">
      <c r="A18" s="12" t="s">
        <v>27</v>
      </c>
      <c r="B18" s="7">
        <v>262.34</v>
      </c>
      <c r="C18" s="7">
        <v>47.37</v>
      </c>
      <c r="D18" s="7">
        <v>128.4</v>
      </c>
      <c r="E18" s="7">
        <v>102.72</v>
      </c>
      <c r="F18" s="7">
        <v>58.56</v>
      </c>
      <c r="G18" s="7">
        <v>46.84</v>
      </c>
      <c r="H18" s="15">
        <v>110</v>
      </c>
      <c r="I18" s="15">
        <v>35</v>
      </c>
      <c r="J18" s="21">
        <f t="shared" si="1"/>
        <v>269.62</v>
      </c>
      <c r="K18" s="21">
        <f t="shared" si="2"/>
        <v>35.53</v>
      </c>
      <c r="L18" s="23">
        <v>110</v>
      </c>
      <c r="M18" s="23">
        <v>48</v>
      </c>
      <c r="N18" s="23">
        <f t="shared" si="7"/>
        <v>0</v>
      </c>
      <c r="O18" s="23">
        <f t="shared" si="8"/>
        <v>13</v>
      </c>
      <c r="P18" s="15">
        <f t="shared" si="9"/>
        <v>269.62</v>
      </c>
      <c r="Q18" s="15">
        <f t="shared" si="10"/>
        <v>48.53</v>
      </c>
      <c r="R18" s="21">
        <f t="shared" si="3"/>
        <v>166.9</v>
      </c>
      <c r="S18" s="21">
        <f t="shared" si="4"/>
        <v>1.69</v>
      </c>
      <c r="T18" s="2">
        <f t="shared" si="5"/>
        <v>1.69</v>
      </c>
      <c r="U18" s="2"/>
    </row>
    <row r="19" ht="14.45" customHeight="1" spans="1:21">
      <c r="A19" s="12" t="s">
        <v>28</v>
      </c>
      <c r="B19" s="7">
        <v>365.65</v>
      </c>
      <c r="C19" s="7">
        <v>75.95</v>
      </c>
      <c r="D19" s="7">
        <v>171.1</v>
      </c>
      <c r="E19" s="7">
        <v>136.88</v>
      </c>
      <c r="F19" s="7">
        <v>60.17</v>
      </c>
      <c r="G19" s="7">
        <v>48.13</v>
      </c>
      <c r="H19" s="15">
        <v>130</v>
      </c>
      <c r="I19" s="15">
        <v>35</v>
      </c>
      <c r="J19" s="21">
        <f t="shared" si="1"/>
        <v>358.77</v>
      </c>
      <c r="K19" s="21">
        <f t="shared" si="2"/>
        <v>62.82</v>
      </c>
      <c r="L19" s="23">
        <v>130</v>
      </c>
      <c r="M19" s="23">
        <v>25</v>
      </c>
      <c r="N19" s="23">
        <f t="shared" si="7"/>
        <v>0</v>
      </c>
      <c r="O19" s="23">
        <f t="shared" si="8"/>
        <v>-10</v>
      </c>
      <c r="P19" s="15">
        <f t="shared" si="9"/>
        <v>358.77</v>
      </c>
      <c r="Q19" s="15">
        <f t="shared" si="10"/>
        <v>52.82</v>
      </c>
      <c r="R19" s="21">
        <f t="shared" si="3"/>
        <v>221.89</v>
      </c>
      <c r="S19" s="21">
        <f t="shared" si="4"/>
        <v>4.69</v>
      </c>
      <c r="T19" s="2">
        <f t="shared" si="5"/>
        <v>4.69</v>
      </c>
      <c r="U19" s="2"/>
    </row>
    <row r="20" ht="14.45" customHeight="1" spans="1:21">
      <c r="A20" s="12" t="s">
        <v>29</v>
      </c>
      <c r="B20" s="7">
        <v>393.3</v>
      </c>
      <c r="C20" s="7">
        <v>41.7</v>
      </c>
      <c r="D20" s="7">
        <v>759</v>
      </c>
      <c r="E20" s="7">
        <v>303.6</v>
      </c>
      <c r="F20" s="7">
        <v>141.53</v>
      </c>
      <c r="G20" s="7">
        <v>56.62</v>
      </c>
      <c r="H20" s="15">
        <v>270</v>
      </c>
      <c r="I20" s="15">
        <v>35</v>
      </c>
      <c r="J20" s="21">
        <f t="shared" si="1"/>
        <v>359.7</v>
      </c>
      <c r="K20" s="21">
        <f t="shared" si="2"/>
        <v>20.08</v>
      </c>
      <c r="L20" s="23">
        <v>270</v>
      </c>
      <c r="M20" s="23">
        <v>73</v>
      </c>
      <c r="N20" s="23">
        <f t="shared" si="7"/>
        <v>0</v>
      </c>
      <c r="O20" s="23">
        <f t="shared" si="8"/>
        <v>38</v>
      </c>
      <c r="P20" s="15">
        <f t="shared" si="9"/>
        <v>359.7</v>
      </c>
      <c r="Q20" s="15">
        <f t="shared" si="10"/>
        <v>58.08</v>
      </c>
      <c r="R20" s="21">
        <f t="shared" si="3"/>
        <v>56.1</v>
      </c>
      <c r="S20" s="21">
        <f t="shared" si="4"/>
        <v>1.46</v>
      </c>
      <c r="T20" s="2">
        <f t="shared" si="5"/>
        <v>1.46</v>
      </c>
      <c r="U20" s="2"/>
    </row>
    <row r="21" ht="14.45" customHeight="1" spans="1:21">
      <c r="A21" s="12" t="s">
        <v>30</v>
      </c>
      <c r="B21" s="7">
        <v>126.48</v>
      </c>
      <c r="C21" s="7">
        <v>27.28</v>
      </c>
      <c r="D21" s="7">
        <v>91.9</v>
      </c>
      <c r="E21" s="7">
        <v>36.76</v>
      </c>
      <c r="F21" s="7">
        <v>100.67</v>
      </c>
      <c r="G21" s="7">
        <v>40.27</v>
      </c>
      <c r="H21" s="15">
        <v>30</v>
      </c>
      <c r="I21" s="15">
        <v>25</v>
      </c>
      <c r="J21" s="21">
        <f t="shared" si="1"/>
        <v>119.72</v>
      </c>
      <c r="K21" s="21">
        <f t="shared" si="2"/>
        <v>12.01</v>
      </c>
      <c r="L21" s="23">
        <v>30</v>
      </c>
      <c r="M21" s="23">
        <v>55</v>
      </c>
      <c r="N21" s="23">
        <f t="shared" si="7"/>
        <v>0</v>
      </c>
      <c r="O21" s="23">
        <f t="shared" si="8"/>
        <v>30</v>
      </c>
      <c r="P21" s="15">
        <f t="shared" si="9"/>
        <v>119.72</v>
      </c>
      <c r="Q21" s="15">
        <f t="shared" si="10"/>
        <v>42.01</v>
      </c>
      <c r="R21" s="21">
        <f t="shared" si="3"/>
        <v>82.96</v>
      </c>
      <c r="S21" s="21">
        <f t="shared" si="4"/>
        <v>1.73999999999999</v>
      </c>
      <c r="T21" s="2">
        <f t="shared" si="5"/>
        <v>1.73999999999999</v>
      </c>
      <c r="U21" s="2"/>
    </row>
    <row r="22" ht="14.45" customHeight="1" spans="1:21">
      <c r="A22" s="16" t="s">
        <v>31</v>
      </c>
      <c r="B22" s="7">
        <v>0</v>
      </c>
      <c r="C22" s="7">
        <v>4.68</v>
      </c>
      <c r="D22" s="7">
        <v>0</v>
      </c>
      <c r="E22" s="7">
        <v>0</v>
      </c>
      <c r="F22" s="7">
        <v>12.89</v>
      </c>
      <c r="G22" s="7">
        <v>5.15</v>
      </c>
      <c r="H22" s="15">
        <v>0</v>
      </c>
      <c r="I22" s="15">
        <v>4</v>
      </c>
      <c r="J22" s="21">
        <f t="shared" si="1"/>
        <v>0</v>
      </c>
      <c r="K22" s="21">
        <f t="shared" si="2"/>
        <v>3.53</v>
      </c>
      <c r="L22" s="23">
        <v>0</v>
      </c>
      <c r="M22" s="23">
        <v>7</v>
      </c>
      <c r="N22" s="23">
        <f t="shared" si="7"/>
        <v>0</v>
      </c>
      <c r="O22" s="23">
        <f t="shared" si="8"/>
        <v>3</v>
      </c>
      <c r="P22" s="15">
        <f t="shared" si="9"/>
        <v>0</v>
      </c>
      <c r="Q22" s="15">
        <f t="shared" si="10"/>
        <v>6.53</v>
      </c>
      <c r="R22" s="21">
        <f t="shared" si="3"/>
        <v>0</v>
      </c>
      <c r="S22" s="21">
        <f t="shared" si="4"/>
        <v>1.38</v>
      </c>
      <c r="T22" s="2">
        <f t="shared" si="5"/>
        <v>1.38</v>
      </c>
      <c r="U22" s="2"/>
    </row>
    <row r="23" s="2" customFormat="1" ht="14.45" customHeight="1" spans="1:20">
      <c r="A23" s="13" t="s">
        <v>32</v>
      </c>
      <c r="B23" s="14">
        <f>SUM(B24:B31)</f>
        <v>4035.4</v>
      </c>
      <c r="C23" s="14">
        <f t="shared" ref="C23:I23" si="11">SUM(C24:C31)</f>
        <v>387.31</v>
      </c>
      <c r="D23" s="14">
        <f t="shared" si="11"/>
        <v>2734.1</v>
      </c>
      <c r="E23" s="14">
        <f t="shared" si="11"/>
        <v>1750.29</v>
      </c>
      <c r="F23" s="14">
        <f t="shared" si="11"/>
        <v>634.52</v>
      </c>
      <c r="G23" s="14">
        <f t="shared" si="11"/>
        <v>424.09</v>
      </c>
      <c r="H23" s="14">
        <f t="shared" si="11"/>
        <v>1383</v>
      </c>
      <c r="I23" s="14">
        <f t="shared" si="11"/>
        <v>274</v>
      </c>
      <c r="J23" s="21">
        <f t="shared" si="1"/>
        <v>3668.11</v>
      </c>
      <c r="K23" s="21">
        <f t="shared" si="2"/>
        <v>237.22</v>
      </c>
      <c r="L23" s="22">
        <f>SUM(L24:L31)</f>
        <v>1383</v>
      </c>
      <c r="M23" s="22">
        <f>SUM(M24:M31)</f>
        <v>527</v>
      </c>
      <c r="N23" s="22">
        <f t="shared" si="7"/>
        <v>0</v>
      </c>
      <c r="O23" s="22">
        <f t="shared" si="8"/>
        <v>253</v>
      </c>
      <c r="P23" s="21">
        <f t="shared" si="9"/>
        <v>3668.11</v>
      </c>
      <c r="Q23" s="21">
        <f t="shared" si="10"/>
        <v>490.22</v>
      </c>
      <c r="R23" s="21">
        <f t="shared" si="3"/>
        <v>1917.82</v>
      </c>
      <c r="S23" s="21">
        <f t="shared" si="4"/>
        <v>66.1300000000001</v>
      </c>
      <c r="T23" s="2">
        <f t="shared" si="5"/>
        <v>66.1300000000001</v>
      </c>
    </row>
    <row r="24" ht="14.45" customHeight="1" spans="1:21">
      <c r="A24" s="12" t="s">
        <v>18</v>
      </c>
      <c r="B24" s="7">
        <v>1646.74</v>
      </c>
      <c r="C24" s="7">
        <v>69.9</v>
      </c>
      <c r="D24" s="7">
        <v>215.55</v>
      </c>
      <c r="E24" s="7">
        <v>129.33</v>
      </c>
      <c r="F24" s="7">
        <v>10.55</v>
      </c>
      <c r="G24" s="7">
        <v>6.33</v>
      </c>
      <c r="H24" s="15">
        <v>0</v>
      </c>
      <c r="I24" s="15">
        <v>0</v>
      </c>
      <c r="J24" s="21">
        <f t="shared" si="1"/>
        <v>1517.41</v>
      </c>
      <c r="K24" s="21">
        <f t="shared" si="2"/>
        <v>63.57</v>
      </c>
      <c r="L24" s="23">
        <v>0</v>
      </c>
      <c r="M24" s="23">
        <v>0</v>
      </c>
      <c r="N24" s="23">
        <f t="shared" si="7"/>
        <v>0</v>
      </c>
      <c r="O24" s="23">
        <f t="shared" si="8"/>
        <v>0</v>
      </c>
      <c r="P24" s="15">
        <f t="shared" si="9"/>
        <v>1517.41</v>
      </c>
      <c r="Q24" s="15">
        <f t="shared" si="10"/>
        <v>63.57</v>
      </c>
      <c r="R24" s="21">
        <f t="shared" si="3"/>
        <v>1388.08</v>
      </c>
      <c r="S24" s="21">
        <f t="shared" si="4"/>
        <v>57.24</v>
      </c>
      <c r="T24" s="2">
        <f t="shared" si="5"/>
        <v>57.24</v>
      </c>
      <c r="U24" s="2"/>
    </row>
    <row r="25" ht="14.45" customHeight="1" spans="1:21">
      <c r="A25" s="12" t="s">
        <v>33</v>
      </c>
      <c r="B25" s="7">
        <v>177.03</v>
      </c>
      <c r="C25" s="7">
        <v>31.4</v>
      </c>
      <c r="D25" s="7">
        <v>189.7</v>
      </c>
      <c r="E25" s="7">
        <v>113.82</v>
      </c>
      <c r="F25" s="7">
        <v>68.57</v>
      </c>
      <c r="G25" s="7">
        <v>41.14</v>
      </c>
      <c r="H25" s="15">
        <v>100</v>
      </c>
      <c r="I25" s="15">
        <v>25</v>
      </c>
      <c r="J25" s="21">
        <f t="shared" si="1"/>
        <v>163.21</v>
      </c>
      <c r="K25" s="21">
        <f t="shared" si="2"/>
        <v>15.26</v>
      </c>
      <c r="L25" s="23">
        <v>100</v>
      </c>
      <c r="M25" s="23">
        <v>52</v>
      </c>
      <c r="N25" s="23">
        <f t="shared" ref="N25:N33" si="12">L25-H25</f>
        <v>0</v>
      </c>
      <c r="O25" s="23">
        <f t="shared" ref="O25:O33" si="13">M25-I25</f>
        <v>27</v>
      </c>
      <c r="P25" s="15">
        <f t="shared" ref="P25:P33" si="14">B25+H25+N25-E25</f>
        <v>163.21</v>
      </c>
      <c r="Q25" s="15">
        <f t="shared" ref="Q25:Q33" si="15">C25+I25+O25-G25</f>
        <v>42.26</v>
      </c>
      <c r="R25" s="21">
        <f t="shared" si="3"/>
        <v>49.39</v>
      </c>
      <c r="S25" s="21">
        <f t="shared" si="4"/>
        <v>1.12</v>
      </c>
      <c r="T25" s="2">
        <f t="shared" si="5"/>
        <v>1.12</v>
      </c>
      <c r="U25" s="2"/>
    </row>
    <row r="26" ht="14.45" customHeight="1" spans="1:21">
      <c r="A26" s="12" t="s">
        <v>34</v>
      </c>
      <c r="B26" s="7">
        <v>148.25</v>
      </c>
      <c r="C26" s="7">
        <v>32.19</v>
      </c>
      <c r="D26" s="7">
        <v>141.45</v>
      </c>
      <c r="E26" s="7">
        <v>84.87</v>
      </c>
      <c r="F26" s="7">
        <v>73.12</v>
      </c>
      <c r="G26" s="7">
        <v>43.88</v>
      </c>
      <c r="H26" s="15">
        <v>80</v>
      </c>
      <c r="I26" s="15">
        <v>30</v>
      </c>
      <c r="J26" s="21">
        <f t="shared" si="1"/>
        <v>143.38</v>
      </c>
      <c r="K26" s="21">
        <f t="shared" si="2"/>
        <v>18.31</v>
      </c>
      <c r="L26" s="23">
        <v>80</v>
      </c>
      <c r="M26" s="23">
        <v>57</v>
      </c>
      <c r="N26" s="23">
        <f t="shared" si="12"/>
        <v>0</v>
      </c>
      <c r="O26" s="23">
        <f t="shared" si="13"/>
        <v>27</v>
      </c>
      <c r="P26" s="15">
        <f t="shared" si="14"/>
        <v>143.38</v>
      </c>
      <c r="Q26" s="15">
        <f t="shared" si="15"/>
        <v>45.31</v>
      </c>
      <c r="R26" s="21">
        <f t="shared" si="3"/>
        <v>58.51</v>
      </c>
      <c r="S26" s="21">
        <f t="shared" si="4"/>
        <v>1.43</v>
      </c>
      <c r="T26" s="2">
        <f t="shared" si="5"/>
        <v>1.43</v>
      </c>
      <c r="U26" s="2"/>
    </row>
    <row r="27" ht="14.45" customHeight="1" spans="1:21">
      <c r="A27" s="12" t="s">
        <v>35</v>
      </c>
      <c r="B27" s="7">
        <v>272.63</v>
      </c>
      <c r="C27" s="7">
        <v>38.84</v>
      </c>
      <c r="D27" s="7">
        <v>289.75</v>
      </c>
      <c r="E27" s="7">
        <v>173.85</v>
      </c>
      <c r="F27" s="7">
        <v>93.75</v>
      </c>
      <c r="G27" s="7">
        <v>56.25</v>
      </c>
      <c r="H27" s="15">
        <v>180</v>
      </c>
      <c r="I27" s="15">
        <v>35</v>
      </c>
      <c r="J27" s="21">
        <f t="shared" si="1"/>
        <v>278.78</v>
      </c>
      <c r="K27" s="21">
        <f t="shared" si="2"/>
        <v>17.59</v>
      </c>
      <c r="L27" s="23">
        <v>180</v>
      </c>
      <c r="M27" s="23">
        <v>74</v>
      </c>
      <c r="N27" s="23">
        <f t="shared" si="12"/>
        <v>0</v>
      </c>
      <c r="O27" s="23">
        <f t="shared" si="13"/>
        <v>39</v>
      </c>
      <c r="P27" s="15">
        <f t="shared" si="14"/>
        <v>278.78</v>
      </c>
      <c r="Q27" s="15">
        <f t="shared" si="15"/>
        <v>56.59</v>
      </c>
      <c r="R27" s="21">
        <f t="shared" si="3"/>
        <v>104.93</v>
      </c>
      <c r="S27" s="21">
        <f t="shared" si="4"/>
        <v>0.340000000000003</v>
      </c>
      <c r="T27" s="2">
        <f t="shared" si="5"/>
        <v>0.340000000000003</v>
      </c>
      <c r="U27" s="2"/>
    </row>
    <row r="28" ht="14.45" customHeight="1" spans="1:21">
      <c r="A28" s="12" t="s">
        <v>36</v>
      </c>
      <c r="B28" s="7">
        <v>1000.48</v>
      </c>
      <c r="C28" s="7">
        <v>64.26</v>
      </c>
      <c r="D28" s="7">
        <v>1218.65</v>
      </c>
      <c r="E28" s="7">
        <v>731.19</v>
      </c>
      <c r="F28" s="7">
        <v>144.41</v>
      </c>
      <c r="G28" s="7">
        <v>86.65</v>
      </c>
      <c r="H28" s="15">
        <v>550</v>
      </c>
      <c r="I28" s="15">
        <v>55</v>
      </c>
      <c r="J28" s="21">
        <f t="shared" si="1"/>
        <v>819.29</v>
      </c>
      <c r="K28" s="21">
        <f t="shared" si="2"/>
        <v>32.61</v>
      </c>
      <c r="L28" s="23">
        <v>550</v>
      </c>
      <c r="M28" s="23">
        <v>110</v>
      </c>
      <c r="N28" s="23">
        <f t="shared" si="12"/>
        <v>0</v>
      </c>
      <c r="O28" s="23">
        <f t="shared" si="13"/>
        <v>55</v>
      </c>
      <c r="P28" s="15">
        <f t="shared" si="14"/>
        <v>819.29</v>
      </c>
      <c r="Q28" s="15">
        <f t="shared" si="15"/>
        <v>87.61</v>
      </c>
      <c r="R28" s="21">
        <f t="shared" si="3"/>
        <v>88.0999999999999</v>
      </c>
      <c r="S28" s="21">
        <f t="shared" si="4"/>
        <v>0.959999999999994</v>
      </c>
      <c r="T28" s="2">
        <f t="shared" si="5"/>
        <v>0.959999999999994</v>
      </c>
      <c r="U28" s="2"/>
    </row>
    <row r="29" ht="18.75" customHeight="1" spans="1:21">
      <c r="A29" s="16" t="s">
        <v>37</v>
      </c>
      <c r="B29" s="7">
        <v>30.4</v>
      </c>
      <c r="C29" s="7">
        <v>3.38</v>
      </c>
      <c r="D29" s="7">
        <v>21.55</v>
      </c>
      <c r="E29" s="7">
        <v>12.93</v>
      </c>
      <c r="F29" s="7">
        <v>7.21</v>
      </c>
      <c r="G29" s="7">
        <v>4.32</v>
      </c>
      <c r="H29" s="15">
        <v>13</v>
      </c>
      <c r="I29" s="15">
        <v>3</v>
      </c>
      <c r="J29" s="21">
        <f t="shared" si="1"/>
        <v>30.47</v>
      </c>
      <c r="K29" s="21">
        <f t="shared" si="2"/>
        <v>2.06</v>
      </c>
      <c r="L29" s="23">
        <v>13</v>
      </c>
      <c r="M29" s="23">
        <v>6</v>
      </c>
      <c r="N29" s="23">
        <f t="shared" si="12"/>
        <v>0</v>
      </c>
      <c r="O29" s="23">
        <f t="shared" si="13"/>
        <v>3</v>
      </c>
      <c r="P29" s="15">
        <f t="shared" si="14"/>
        <v>30.47</v>
      </c>
      <c r="Q29" s="15">
        <f t="shared" si="15"/>
        <v>5.06</v>
      </c>
      <c r="R29" s="21">
        <f t="shared" si="3"/>
        <v>17.54</v>
      </c>
      <c r="S29" s="21">
        <f t="shared" si="4"/>
        <v>0.739999999999999</v>
      </c>
      <c r="T29" s="2">
        <f t="shared" si="5"/>
        <v>0.739999999999999</v>
      </c>
      <c r="U29" s="2"/>
    </row>
    <row r="30" ht="18.75" customHeight="1" spans="1:21">
      <c r="A30" s="12" t="s">
        <v>38</v>
      </c>
      <c r="B30" s="7">
        <v>124.05</v>
      </c>
      <c r="C30" s="7">
        <v>6.41</v>
      </c>
      <c r="D30" s="7">
        <v>108.3</v>
      </c>
      <c r="E30" s="7">
        <v>64.98</v>
      </c>
      <c r="F30" s="7">
        <v>20.01</v>
      </c>
      <c r="G30" s="7">
        <v>12</v>
      </c>
      <c r="H30" s="15">
        <v>60</v>
      </c>
      <c r="I30" s="15">
        <v>6</v>
      </c>
      <c r="J30" s="21">
        <f t="shared" si="1"/>
        <v>119.07</v>
      </c>
      <c r="K30" s="21">
        <f t="shared" si="2"/>
        <v>0.41</v>
      </c>
      <c r="L30" s="23">
        <v>60</v>
      </c>
      <c r="M30" s="23">
        <v>18</v>
      </c>
      <c r="N30" s="23">
        <f t="shared" si="12"/>
        <v>0</v>
      </c>
      <c r="O30" s="23">
        <f t="shared" si="13"/>
        <v>12</v>
      </c>
      <c r="P30" s="15">
        <f t="shared" si="14"/>
        <v>119.07</v>
      </c>
      <c r="Q30" s="15">
        <f t="shared" si="15"/>
        <v>12.41</v>
      </c>
      <c r="R30" s="21">
        <f t="shared" si="3"/>
        <v>54.09</v>
      </c>
      <c r="S30" s="21">
        <f t="shared" si="4"/>
        <v>0.41</v>
      </c>
      <c r="T30" s="2">
        <f t="shared" si="5"/>
        <v>0.41</v>
      </c>
      <c r="U30" s="2"/>
    </row>
    <row r="31" ht="15" customHeight="1" spans="1:21">
      <c r="A31" s="12" t="s">
        <v>39</v>
      </c>
      <c r="B31" s="7">
        <v>635.82</v>
      </c>
      <c r="C31" s="7">
        <v>140.93</v>
      </c>
      <c r="D31" s="7">
        <v>549.15</v>
      </c>
      <c r="E31" s="7">
        <v>439.32</v>
      </c>
      <c r="F31" s="7">
        <v>216.9</v>
      </c>
      <c r="G31" s="7">
        <v>173.52</v>
      </c>
      <c r="H31" s="15">
        <v>400</v>
      </c>
      <c r="I31" s="15">
        <v>120</v>
      </c>
      <c r="J31" s="21">
        <f t="shared" si="1"/>
        <v>596.5</v>
      </c>
      <c r="K31" s="21">
        <f t="shared" si="2"/>
        <v>87.41</v>
      </c>
      <c r="L31" s="23">
        <v>400</v>
      </c>
      <c r="M31" s="23">
        <v>210</v>
      </c>
      <c r="N31" s="23">
        <f t="shared" si="12"/>
        <v>0</v>
      </c>
      <c r="O31" s="23">
        <f t="shared" si="13"/>
        <v>90</v>
      </c>
      <c r="P31" s="15">
        <f t="shared" si="14"/>
        <v>596.5</v>
      </c>
      <c r="Q31" s="15">
        <f t="shared" si="15"/>
        <v>177.41</v>
      </c>
      <c r="R31" s="21">
        <f t="shared" si="3"/>
        <v>157.18</v>
      </c>
      <c r="S31" s="21">
        <f t="shared" si="4"/>
        <v>3.88999999999999</v>
      </c>
      <c r="T31" s="2">
        <f t="shared" si="5"/>
        <v>3.88999999999999</v>
      </c>
      <c r="U31" s="2"/>
    </row>
    <row r="32" s="2" customFormat="1" ht="15.75" customHeight="1" spans="1:20">
      <c r="A32" s="13" t="s">
        <v>40</v>
      </c>
      <c r="B32" s="14">
        <f>SUM(B33:B45)</f>
        <v>3879.1</v>
      </c>
      <c r="C32" s="14">
        <f t="shared" ref="C32:I32" si="16">SUM(C33:C45)</f>
        <v>965.81</v>
      </c>
      <c r="D32" s="14">
        <f t="shared" si="16"/>
        <v>3270.3</v>
      </c>
      <c r="E32" s="14">
        <f t="shared" si="16"/>
        <v>2504.2</v>
      </c>
      <c r="F32" s="14">
        <f t="shared" si="16"/>
        <v>660.5</v>
      </c>
      <c r="G32" s="14">
        <f t="shared" si="16"/>
        <v>505.35</v>
      </c>
      <c r="H32" s="14">
        <f t="shared" si="16"/>
        <v>2340</v>
      </c>
      <c r="I32" s="14">
        <f t="shared" si="16"/>
        <v>405</v>
      </c>
      <c r="J32" s="21">
        <f t="shared" si="1"/>
        <v>3714.9</v>
      </c>
      <c r="K32" s="21">
        <f t="shared" si="2"/>
        <v>865.46</v>
      </c>
      <c r="L32" s="22">
        <f>SUM(L33:L45)</f>
        <v>2340</v>
      </c>
      <c r="M32" s="22">
        <f>SUM(M33:M45)</f>
        <v>253</v>
      </c>
      <c r="N32" s="22">
        <f t="shared" si="12"/>
        <v>0</v>
      </c>
      <c r="O32" s="22">
        <f t="shared" si="13"/>
        <v>-152</v>
      </c>
      <c r="P32" s="21">
        <f t="shared" si="14"/>
        <v>3714.9</v>
      </c>
      <c r="Q32" s="21">
        <f t="shared" si="15"/>
        <v>713.46</v>
      </c>
      <c r="R32" s="21">
        <f t="shared" si="3"/>
        <v>1210.7</v>
      </c>
      <c r="S32" s="21">
        <f t="shared" si="4"/>
        <v>208.11</v>
      </c>
      <c r="T32" s="2">
        <f t="shared" si="5"/>
        <v>208.11</v>
      </c>
    </row>
    <row r="33" ht="15.75" customHeight="1" spans="1:21">
      <c r="A33" s="12" t="s">
        <v>18</v>
      </c>
      <c r="B33" s="7">
        <v>0</v>
      </c>
      <c r="C33" s="7">
        <v>0.69</v>
      </c>
      <c r="D33" s="7">
        <v>0</v>
      </c>
      <c r="E33" s="7">
        <v>0</v>
      </c>
      <c r="F33" s="7">
        <v>1.81</v>
      </c>
      <c r="G33" s="7">
        <v>1.09</v>
      </c>
      <c r="H33" s="15">
        <v>0</v>
      </c>
      <c r="I33" s="15">
        <v>2</v>
      </c>
      <c r="J33" s="21">
        <f t="shared" si="1"/>
        <v>0</v>
      </c>
      <c r="K33" s="21">
        <f t="shared" si="2"/>
        <v>1.6</v>
      </c>
      <c r="L33" s="23">
        <v>0</v>
      </c>
      <c r="M33" s="23">
        <v>3</v>
      </c>
      <c r="N33" s="23">
        <f t="shared" si="12"/>
        <v>0</v>
      </c>
      <c r="O33" s="23">
        <f t="shared" si="13"/>
        <v>1</v>
      </c>
      <c r="P33" s="15">
        <f t="shared" si="14"/>
        <v>0</v>
      </c>
      <c r="Q33" s="15">
        <f t="shared" si="15"/>
        <v>2.6</v>
      </c>
      <c r="R33" s="21">
        <f t="shared" si="3"/>
        <v>0</v>
      </c>
      <c r="S33" s="21">
        <f t="shared" si="4"/>
        <v>1.51</v>
      </c>
      <c r="T33" s="2">
        <f t="shared" si="5"/>
        <v>1.51</v>
      </c>
      <c r="U33" s="2"/>
    </row>
    <row r="34" ht="15.75" customHeight="1" spans="1:21">
      <c r="A34" s="12" t="s">
        <v>41</v>
      </c>
      <c r="B34" s="7">
        <v>39.79</v>
      </c>
      <c r="C34" s="7">
        <v>6.04</v>
      </c>
      <c r="D34" s="7">
        <v>15</v>
      </c>
      <c r="E34" s="7">
        <v>9</v>
      </c>
      <c r="F34" s="7">
        <v>14.47</v>
      </c>
      <c r="G34" s="7">
        <v>8.68</v>
      </c>
      <c r="H34" s="15">
        <v>5</v>
      </c>
      <c r="I34" s="15">
        <v>6</v>
      </c>
      <c r="J34" s="21">
        <f t="shared" si="1"/>
        <v>35.79</v>
      </c>
      <c r="K34" s="21">
        <f t="shared" si="2"/>
        <v>3.36</v>
      </c>
      <c r="L34" s="23">
        <v>5</v>
      </c>
      <c r="M34" s="23">
        <v>12</v>
      </c>
      <c r="N34" s="23">
        <f t="shared" ref="N34:N47" si="17">L34-H34</f>
        <v>0</v>
      </c>
      <c r="O34" s="23">
        <f t="shared" ref="O34:O47" si="18">M34-I34</f>
        <v>6</v>
      </c>
      <c r="P34" s="15">
        <f t="shared" ref="P34:P47" si="19">B34+H34+N34-E34</f>
        <v>35.79</v>
      </c>
      <c r="Q34" s="15">
        <f t="shared" ref="Q34:Q47" si="20">C34+I34+O34-G34</f>
        <v>9.36</v>
      </c>
      <c r="R34" s="21">
        <f t="shared" si="3"/>
        <v>26.79</v>
      </c>
      <c r="S34" s="21">
        <f t="shared" si="4"/>
        <v>0.68</v>
      </c>
      <c r="T34" s="2">
        <f t="shared" si="5"/>
        <v>0.68</v>
      </c>
      <c r="U34" s="2"/>
    </row>
    <row r="35" ht="15.75" customHeight="1" spans="1:21">
      <c r="A35" s="12" t="s">
        <v>42</v>
      </c>
      <c r="B35" s="7">
        <v>154.98</v>
      </c>
      <c r="C35" s="7">
        <v>43.92</v>
      </c>
      <c r="D35" s="7">
        <v>74.9</v>
      </c>
      <c r="E35" s="7">
        <v>59.92</v>
      </c>
      <c r="F35" s="7">
        <v>23.01</v>
      </c>
      <c r="G35" s="7">
        <v>18.41</v>
      </c>
      <c r="H35" s="15">
        <v>55</v>
      </c>
      <c r="I35" s="15">
        <v>12</v>
      </c>
      <c r="J35" s="21">
        <f t="shared" si="1"/>
        <v>150.06</v>
      </c>
      <c r="K35" s="21">
        <f t="shared" si="2"/>
        <v>37.51</v>
      </c>
      <c r="L35" s="23">
        <v>55</v>
      </c>
      <c r="M35" s="23">
        <v>10</v>
      </c>
      <c r="N35" s="23">
        <f t="shared" si="17"/>
        <v>0</v>
      </c>
      <c r="O35" s="23">
        <f t="shared" si="18"/>
        <v>-2</v>
      </c>
      <c r="P35" s="15">
        <f t="shared" si="19"/>
        <v>150.06</v>
      </c>
      <c r="Q35" s="15">
        <f t="shared" si="20"/>
        <v>35.51</v>
      </c>
      <c r="R35" s="21">
        <f t="shared" si="3"/>
        <v>90.14</v>
      </c>
      <c r="S35" s="21">
        <f t="shared" si="4"/>
        <v>17.1</v>
      </c>
      <c r="T35" s="2">
        <f t="shared" si="5"/>
        <v>17.1</v>
      </c>
      <c r="U35" s="2"/>
    </row>
    <row r="36" ht="15.75" customHeight="1" spans="1:21">
      <c r="A36" s="12" t="s">
        <v>43</v>
      </c>
      <c r="B36" s="7">
        <v>116.36</v>
      </c>
      <c r="C36" s="7">
        <v>35.02</v>
      </c>
      <c r="D36" s="7">
        <v>78.9</v>
      </c>
      <c r="E36" s="7">
        <v>63.12</v>
      </c>
      <c r="F36" s="7">
        <v>32.42</v>
      </c>
      <c r="G36" s="7">
        <v>25.94</v>
      </c>
      <c r="H36" s="15">
        <v>40</v>
      </c>
      <c r="I36" s="15">
        <v>30</v>
      </c>
      <c r="J36" s="21">
        <f t="shared" si="1"/>
        <v>93.24</v>
      </c>
      <c r="K36" s="21">
        <f t="shared" si="2"/>
        <v>39.08</v>
      </c>
      <c r="L36" s="23">
        <v>40</v>
      </c>
      <c r="M36" s="23">
        <v>30</v>
      </c>
      <c r="N36" s="23">
        <f t="shared" si="17"/>
        <v>0</v>
      </c>
      <c r="O36" s="23">
        <f t="shared" si="18"/>
        <v>0</v>
      </c>
      <c r="P36" s="15">
        <f t="shared" si="19"/>
        <v>93.24</v>
      </c>
      <c r="Q36" s="15">
        <f t="shared" si="20"/>
        <v>39.08</v>
      </c>
      <c r="R36" s="21">
        <f t="shared" si="3"/>
        <v>30.12</v>
      </c>
      <c r="S36" s="21">
        <f t="shared" si="4"/>
        <v>13.14</v>
      </c>
      <c r="T36" s="2">
        <f t="shared" si="5"/>
        <v>13.14</v>
      </c>
      <c r="U36" s="2"/>
    </row>
    <row r="37" ht="15.75" customHeight="1" spans="1:21">
      <c r="A37" s="12" t="s">
        <v>44</v>
      </c>
      <c r="B37" s="7">
        <v>428.43</v>
      </c>
      <c r="C37" s="7">
        <v>115.54</v>
      </c>
      <c r="D37" s="7">
        <v>305.6</v>
      </c>
      <c r="E37" s="7">
        <v>244.48</v>
      </c>
      <c r="F37" s="7">
        <v>43.75</v>
      </c>
      <c r="G37" s="7">
        <v>35</v>
      </c>
      <c r="H37" s="15">
        <v>200</v>
      </c>
      <c r="I37" s="15">
        <v>20</v>
      </c>
      <c r="J37" s="21">
        <f t="shared" si="1"/>
        <v>383.95</v>
      </c>
      <c r="K37" s="21">
        <f t="shared" si="2"/>
        <v>100.54</v>
      </c>
      <c r="L37" s="23">
        <v>200</v>
      </c>
      <c r="M37" s="23">
        <v>0</v>
      </c>
      <c r="N37" s="23">
        <f t="shared" si="17"/>
        <v>0</v>
      </c>
      <c r="O37" s="23">
        <f t="shared" si="18"/>
        <v>-20</v>
      </c>
      <c r="P37" s="15">
        <f t="shared" si="19"/>
        <v>383.95</v>
      </c>
      <c r="Q37" s="15">
        <f t="shared" si="20"/>
        <v>80.54</v>
      </c>
      <c r="R37" s="21">
        <f t="shared" si="3"/>
        <v>139.47</v>
      </c>
      <c r="S37" s="21">
        <f t="shared" si="4"/>
        <v>45.54</v>
      </c>
      <c r="T37" s="2">
        <f t="shared" si="5"/>
        <v>45.54</v>
      </c>
      <c r="U37" s="2"/>
    </row>
    <row r="38" ht="15.75" customHeight="1" spans="1:21">
      <c r="A38" s="12" t="s">
        <v>45</v>
      </c>
      <c r="B38" s="7">
        <v>739.63</v>
      </c>
      <c r="C38" s="7">
        <v>172.27</v>
      </c>
      <c r="D38" s="7">
        <v>587.75</v>
      </c>
      <c r="E38" s="7">
        <v>470.2</v>
      </c>
      <c r="F38" s="7">
        <v>110.98</v>
      </c>
      <c r="G38" s="7">
        <v>88.79</v>
      </c>
      <c r="H38" s="15">
        <v>400</v>
      </c>
      <c r="I38" s="15">
        <v>65</v>
      </c>
      <c r="J38" s="21">
        <f t="shared" si="1"/>
        <v>669.43</v>
      </c>
      <c r="K38" s="21">
        <f t="shared" si="2"/>
        <v>148.48</v>
      </c>
      <c r="L38" s="23">
        <v>400</v>
      </c>
      <c r="M38" s="23">
        <v>15</v>
      </c>
      <c r="N38" s="23">
        <f t="shared" si="17"/>
        <v>0</v>
      </c>
      <c r="O38" s="23">
        <f t="shared" si="18"/>
        <v>-50</v>
      </c>
      <c r="P38" s="15">
        <f t="shared" si="19"/>
        <v>669.43</v>
      </c>
      <c r="Q38" s="15">
        <f t="shared" si="20"/>
        <v>98.48</v>
      </c>
      <c r="R38" s="21">
        <f t="shared" si="3"/>
        <v>199.23</v>
      </c>
      <c r="S38" s="21">
        <f t="shared" si="4"/>
        <v>9.69</v>
      </c>
      <c r="T38" s="2">
        <f t="shared" si="5"/>
        <v>9.69</v>
      </c>
      <c r="U38" s="2"/>
    </row>
    <row r="39" ht="15.75" customHeight="1" spans="1:21">
      <c r="A39" s="12" t="s">
        <v>46</v>
      </c>
      <c r="B39" s="7">
        <v>527.4</v>
      </c>
      <c r="C39" s="7">
        <v>83.6</v>
      </c>
      <c r="D39" s="7">
        <v>624.85</v>
      </c>
      <c r="E39" s="7">
        <v>499.88</v>
      </c>
      <c r="F39" s="7">
        <v>113.91</v>
      </c>
      <c r="G39" s="7">
        <v>91.13</v>
      </c>
      <c r="H39" s="15">
        <v>460</v>
      </c>
      <c r="I39" s="15">
        <v>75</v>
      </c>
      <c r="J39" s="21">
        <f t="shared" si="1"/>
        <v>487.52</v>
      </c>
      <c r="K39" s="21">
        <f t="shared" si="2"/>
        <v>67.47</v>
      </c>
      <c r="L39" s="23">
        <v>460</v>
      </c>
      <c r="M39" s="23">
        <v>100</v>
      </c>
      <c r="N39" s="23">
        <f t="shared" si="17"/>
        <v>0</v>
      </c>
      <c r="O39" s="23">
        <f t="shared" si="18"/>
        <v>25</v>
      </c>
      <c r="P39" s="15">
        <f t="shared" si="19"/>
        <v>487.52</v>
      </c>
      <c r="Q39" s="15">
        <f t="shared" si="20"/>
        <v>92.47</v>
      </c>
      <c r="R39" s="21">
        <f t="shared" si="3"/>
        <v>-12.36</v>
      </c>
      <c r="S39" s="21">
        <f t="shared" si="4"/>
        <v>1.34</v>
      </c>
      <c r="T39" s="2">
        <f t="shared" si="5"/>
        <v>1.34</v>
      </c>
      <c r="U39" s="2"/>
    </row>
    <row r="40" ht="15.75" customHeight="1" spans="1:21">
      <c r="A40" s="12" t="s">
        <v>47</v>
      </c>
      <c r="B40" s="7">
        <v>606.22</v>
      </c>
      <c r="C40" s="7">
        <v>210.44</v>
      </c>
      <c r="D40" s="7">
        <v>479.45</v>
      </c>
      <c r="E40" s="7">
        <v>383.56</v>
      </c>
      <c r="F40" s="7">
        <v>99.61</v>
      </c>
      <c r="G40" s="7">
        <v>79.69</v>
      </c>
      <c r="H40" s="15">
        <v>360</v>
      </c>
      <c r="I40" s="15">
        <v>60</v>
      </c>
      <c r="J40" s="21">
        <f t="shared" si="1"/>
        <v>582.66</v>
      </c>
      <c r="K40" s="21">
        <f t="shared" si="2"/>
        <v>190.75</v>
      </c>
      <c r="L40" s="23">
        <v>360</v>
      </c>
      <c r="M40" s="23">
        <v>0</v>
      </c>
      <c r="N40" s="23">
        <f t="shared" si="17"/>
        <v>0</v>
      </c>
      <c r="O40" s="23">
        <f t="shared" si="18"/>
        <v>-60</v>
      </c>
      <c r="P40" s="15">
        <f t="shared" si="19"/>
        <v>582.66</v>
      </c>
      <c r="Q40" s="15">
        <f t="shared" si="20"/>
        <v>130.75</v>
      </c>
      <c r="R40" s="21">
        <f t="shared" si="3"/>
        <v>199.1</v>
      </c>
      <c r="S40" s="21">
        <f t="shared" si="4"/>
        <v>51.06</v>
      </c>
      <c r="T40" s="2">
        <f t="shared" si="5"/>
        <v>51.06</v>
      </c>
      <c r="U40" s="2"/>
    </row>
    <row r="41" ht="15.75" customHeight="1" spans="1:21">
      <c r="A41" s="12" t="s">
        <v>48</v>
      </c>
      <c r="B41" s="7">
        <v>284.32</v>
      </c>
      <c r="C41" s="7">
        <v>41.78</v>
      </c>
      <c r="D41" s="7">
        <v>247.45</v>
      </c>
      <c r="E41" s="7">
        <v>197.96</v>
      </c>
      <c r="F41" s="7">
        <v>49.75</v>
      </c>
      <c r="G41" s="7">
        <v>39.8</v>
      </c>
      <c r="H41" s="15">
        <v>220</v>
      </c>
      <c r="I41" s="15">
        <v>35</v>
      </c>
      <c r="J41" s="21">
        <f t="shared" si="1"/>
        <v>306.36</v>
      </c>
      <c r="K41" s="21">
        <f t="shared" si="2"/>
        <v>36.98</v>
      </c>
      <c r="L41" s="23">
        <v>220</v>
      </c>
      <c r="M41" s="23">
        <v>38</v>
      </c>
      <c r="N41" s="23">
        <f t="shared" si="17"/>
        <v>0</v>
      </c>
      <c r="O41" s="23">
        <f t="shared" si="18"/>
        <v>3</v>
      </c>
      <c r="P41" s="15">
        <f t="shared" si="19"/>
        <v>306.36</v>
      </c>
      <c r="Q41" s="15">
        <f t="shared" si="20"/>
        <v>39.98</v>
      </c>
      <c r="R41" s="21">
        <f t="shared" si="3"/>
        <v>108.4</v>
      </c>
      <c r="S41" s="21">
        <f t="shared" si="4"/>
        <v>0.18</v>
      </c>
      <c r="T41" s="2">
        <f t="shared" si="5"/>
        <v>0.18</v>
      </c>
      <c r="U41" s="2"/>
    </row>
    <row r="42" ht="15.75" customHeight="1" spans="1:21">
      <c r="A42" s="12" t="s">
        <v>49</v>
      </c>
      <c r="B42" s="7">
        <v>193.09</v>
      </c>
      <c r="C42" s="7">
        <v>40.7</v>
      </c>
      <c r="D42" s="7">
        <v>129.45</v>
      </c>
      <c r="E42" s="7">
        <v>103.56</v>
      </c>
      <c r="F42" s="7">
        <v>35.91</v>
      </c>
      <c r="G42" s="7">
        <v>28.73</v>
      </c>
      <c r="H42" s="15">
        <v>110</v>
      </c>
      <c r="I42" s="15">
        <v>25</v>
      </c>
      <c r="J42" s="21">
        <f t="shared" si="1"/>
        <v>199.53</v>
      </c>
      <c r="K42" s="21">
        <f t="shared" si="2"/>
        <v>36.97</v>
      </c>
      <c r="L42" s="23">
        <v>110</v>
      </c>
      <c r="M42" s="23">
        <v>25</v>
      </c>
      <c r="N42" s="23">
        <f t="shared" si="17"/>
        <v>0</v>
      </c>
      <c r="O42" s="23">
        <f t="shared" si="18"/>
        <v>0</v>
      </c>
      <c r="P42" s="15">
        <f t="shared" si="19"/>
        <v>199.53</v>
      </c>
      <c r="Q42" s="15">
        <f t="shared" si="20"/>
        <v>36.97</v>
      </c>
      <c r="R42" s="21">
        <f t="shared" si="3"/>
        <v>95.97</v>
      </c>
      <c r="S42" s="21">
        <f t="shared" si="4"/>
        <v>8.24</v>
      </c>
      <c r="T42" s="2">
        <f t="shared" si="5"/>
        <v>8.24</v>
      </c>
      <c r="U42" s="2"/>
    </row>
    <row r="43" ht="15.75" customHeight="1" spans="1:21">
      <c r="A43" s="12" t="s">
        <v>50</v>
      </c>
      <c r="B43" s="7">
        <v>258.78</v>
      </c>
      <c r="C43" s="7">
        <v>73.41</v>
      </c>
      <c r="D43" s="7">
        <v>188.3</v>
      </c>
      <c r="E43" s="7">
        <v>150.64</v>
      </c>
      <c r="F43" s="7">
        <v>39.68</v>
      </c>
      <c r="G43" s="7">
        <v>31.74</v>
      </c>
      <c r="H43" s="15">
        <v>150</v>
      </c>
      <c r="I43" s="15">
        <v>30</v>
      </c>
      <c r="J43" s="21">
        <f t="shared" si="1"/>
        <v>258.14</v>
      </c>
      <c r="K43" s="21">
        <f t="shared" si="2"/>
        <v>71.67</v>
      </c>
      <c r="L43" s="23">
        <v>150</v>
      </c>
      <c r="M43" s="23">
        <v>5</v>
      </c>
      <c r="N43" s="23">
        <f t="shared" si="17"/>
        <v>0</v>
      </c>
      <c r="O43" s="23">
        <f t="shared" si="18"/>
        <v>-25</v>
      </c>
      <c r="P43" s="15">
        <f t="shared" si="19"/>
        <v>258.14</v>
      </c>
      <c r="Q43" s="15">
        <f t="shared" si="20"/>
        <v>46.67</v>
      </c>
      <c r="R43" s="21">
        <f t="shared" si="3"/>
        <v>107.5</v>
      </c>
      <c r="S43" s="21">
        <f t="shared" si="4"/>
        <v>14.93</v>
      </c>
      <c r="T43" s="2">
        <f t="shared" si="5"/>
        <v>14.93</v>
      </c>
      <c r="U43" s="2"/>
    </row>
    <row r="44" ht="15.75" customHeight="1" spans="1:21">
      <c r="A44" s="12" t="s">
        <v>51</v>
      </c>
      <c r="B44" s="7">
        <v>323.42</v>
      </c>
      <c r="C44" s="7">
        <v>116.11</v>
      </c>
      <c r="D44" s="7">
        <v>266.05</v>
      </c>
      <c r="E44" s="7">
        <v>212.84</v>
      </c>
      <c r="F44" s="7">
        <v>45.66</v>
      </c>
      <c r="G44" s="7">
        <v>36.53</v>
      </c>
      <c r="H44" s="15">
        <v>220</v>
      </c>
      <c r="I44" s="15">
        <v>30</v>
      </c>
      <c r="J44" s="21">
        <f t="shared" si="1"/>
        <v>330.58</v>
      </c>
      <c r="K44" s="21">
        <f t="shared" si="2"/>
        <v>109.58</v>
      </c>
      <c r="L44" s="23">
        <v>220</v>
      </c>
      <c r="M44" s="23">
        <v>0</v>
      </c>
      <c r="N44" s="23">
        <f t="shared" si="17"/>
        <v>0</v>
      </c>
      <c r="O44" s="23">
        <f t="shared" si="18"/>
        <v>-30</v>
      </c>
      <c r="P44" s="15">
        <f t="shared" si="19"/>
        <v>330.58</v>
      </c>
      <c r="Q44" s="15">
        <f t="shared" si="20"/>
        <v>79.58</v>
      </c>
      <c r="R44" s="21">
        <f t="shared" si="3"/>
        <v>117.74</v>
      </c>
      <c r="S44" s="21">
        <f t="shared" si="4"/>
        <v>43.05</v>
      </c>
      <c r="T44" s="2">
        <f t="shared" si="5"/>
        <v>43.05</v>
      </c>
      <c r="U44" s="2"/>
    </row>
    <row r="45" ht="15.75" customHeight="1" spans="1:21">
      <c r="A45" s="12" t="s">
        <v>52</v>
      </c>
      <c r="B45" s="7">
        <v>206.68</v>
      </c>
      <c r="C45" s="7">
        <v>26.29</v>
      </c>
      <c r="D45" s="7">
        <v>272.6</v>
      </c>
      <c r="E45" s="7">
        <v>109.04</v>
      </c>
      <c r="F45" s="7">
        <v>49.54</v>
      </c>
      <c r="G45" s="7">
        <v>19.82</v>
      </c>
      <c r="H45" s="15">
        <v>120</v>
      </c>
      <c r="I45" s="15">
        <v>15</v>
      </c>
      <c r="J45" s="21">
        <f t="shared" si="1"/>
        <v>217.64</v>
      </c>
      <c r="K45" s="21">
        <f t="shared" si="2"/>
        <v>21.47</v>
      </c>
      <c r="L45" s="23">
        <v>120</v>
      </c>
      <c r="M45" s="23">
        <v>15</v>
      </c>
      <c r="N45" s="23">
        <f t="shared" si="17"/>
        <v>0</v>
      </c>
      <c r="O45" s="23">
        <f t="shared" si="18"/>
        <v>0</v>
      </c>
      <c r="P45" s="15">
        <f t="shared" si="19"/>
        <v>217.64</v>
      </c>
      <c r="Q45" s="15">
        <f t="shared" si="20"/>
        <v>21.47</v>
      </c>
      <c r="R45" s="21">
        <f t="shared" si="3"/>
        <v>108.6</v>
      </c>
      <c r="S45" s="21">
        <f t="shared" si="4"/>
        <v>1.65</v>
      </c>
      <c r="T45" s="2">
        <f t="shared" si="5"/>
        <v>1.65</v>
      </c>
      <c r="U45" s="2"/>
    </row>
    <row r="46" s="2" customFormat="1" ht="15.75" customHeight="1" spans="1:20">
      <c r="A46" s="13" t="s">
        <v>53</v>
      </c>
      <c r="B46" s="14">
        <f>SUM(B47:B59)</f>
        <v>4370.17</v>
      </c>
      <c r="C46" s="14">
        <f t="shared" ref="C46:I46" si="21">SUM(C47:C59)</f>
        <v>682.4</v>
      </c>
      <c r="D46" s="14">
        <f t="shared" si="21"/>
        <v>5755.4</v>
      </c>
      <c r="E46" s="14">
        <f t="shared" si="21"/>
        <v>2995.12</v>
      </c>
      <c r="F46" s="14">
        <f t="shared" si="21"/>
        <v>1814.67</v>
      </c>
      <c r="G46" s="14">
        <f t="shared" si="21"/>
        <v>817.59</v>
      </c>
      <c r="H46" s="14">
        <f t="shared" si="21"/>
        <v>2966</v>
      </c>
      <c r="I46" s="14">
        <f t="shared" si="21"/>
        <v>640</v>
      </c>
      <c r="J46" s="21">
        <f t="shared" si="1"/>
        <v>4341.05</v>
      </c>
      <c r="K46" s="21">
        <f t="shared" si="2"/>
        <v>504.81</v>
      </c>
      <c r="L46" s="22">
        <f>SUM(L47:L59)</f>
        <v>2966</v>
      </c>
      <c r="M46" s="22">
        <f>SUM(M47:M59)</f>
        <v>964</v>
      </c>
      <c r="N46" s="22">
        <f t="shared" si="17"/>
        <v>0</v>
      </c>
      <c r="O46" s="22">
        <f t="shared" si="18"/>
        <v>324</v>
      </c>
      <c r="P46" s="21">
        <f t="shared" si="19"/>
        <v>4341.05</v>
      </c>
      <c r="Q46" s="21">
        <f t="shared" si="20"/>
        <v>828.81</v>
      </c>
      <c r="R46" s="21">
        <f t="shared" si="3"/>
        <v>1345.93</v>
      </c>
      <c r="S46" s="21">
        <f t="shared" si="4"/>
        <v>11.2199999999999</v>
      </c>
      <c r="T46" s="2">
        <f t="shared" si="5"/>
        <v>11.2199999999999</v>
      </c>
    </row>
    <row r="47" ht="15.75" customHeight="1" spans="1:21">
      <c r="A47" s="12" t="s">
        <v>18</v>
      </c>
      <c r="B47" s="7">
        <v>0</v>
      </c>
      <c r="C47" s="7">
        <v>1.95</v>
      </c>
      <c r="D47" s="7">
        <v>0</v>
      </c>
      <c r="E47" s="7">
        <v>0</v>
      </c>
      <c r="F47" s="7">
        <v>13.58</v>
      </c>
      <c r="G47" s="7">
        <v>2.72</v>
      </c>
      <c r="H47" s="7">
        <v>0</v>
      </c>
      <c r="I47" s="7">
        <v>5</v>
      </c>
      <c r="J47" s="21">
        <f t="shared" si="1"/>
        <v>0</v>
      </c>
      <c r="K47" s="21">
        <f t="shared" si="2"/>
        <v>4.23</v>
      </c>
      <c r="L47" s="23">
        <v>0</v>
      </c>
      <c r="M47" s="23">
        <v>5</v>
      </c>
      <c r="N47" s="23">
        <f t="shared" si="17"/>
        <v>0</v>
      </c>
      <c r="O47" s="23">
        <f t="shared" si="18"/>
        <v>0</v>
      </c>
      <c r="P47" s="15">
        <f t="shared" si="19"/>
        <v>0</v>
      </c>
      <c r="Q47" s="15">
        <f t="shared" si="20"/>
        <v>4.23</v>
      </c>
      <c r="R47" s="21">
        <f t="shared" si="3"/>
        <v>0</v>
      </c>
      <c r="S47" s="21">
        <f t="shared" si="4"/>
        <v>1.51</v>
      </c>
      <c r="T47" s="2">
        <f t="shared" si="5"/>
        <v>1.51</v>
      </c>
      <c r="U47" s="2"/>
    </row>
    <row r="48" ht="15.75" customHeight="1" spans="1:21">
      <c r="A48" s="12" t="s">
        <v>54</v>
      </c>
      <c r="B48" s="7">
        <v>6.64</v>
      </c>
      <c r="C48" s="7">
        <v>8.67</v>
      </c>
      <c r="D48" s="7">
        <v>0</v>
      </c>
      <c r="E48" s="7">
        <v>0</v>
      </c>
      <c r="F48" s="7">
        <v>56.07</v>
      </c>
      <c r="G48" s="7">
        <v>11.22</v>
      </c>
      <c r="H48" s="15">
        <v>0</v>
      </c>
      <c r="I48" s="15">
        <v>7</v>
      </c>
      <c r="J48" s="21">
        <f t="shared" si="1"/>
        <v>6.64</v>
      </c>
      <c r="K48" s="21">
        <f t="shared" si="2"/>
        <v>4.45</v>
      </c>
      <c r="L48" s="23">
        <v>0</v>
      </c>
      <c r="M48" s="23">
        <v>14</v>
      </c>
      <c r="N48" s="23">
        <f t="shared" ref="N48:N61" si="22">L48-H48</f>
        <v>0</v>
      </c>
      <c r="O48" s="23">
        <f t="shared" ref="O48:O61" si="23">M48-I48</f>
        <v>7</v>
      </c>
      <c r="P48" s="15">
        <f t="shared" ref="P48:P61" si="24">B48+H48+N48-E48</f>
        <v>6.64</v>
      </c>
      <c r="Q48" s="15">
        <f t="shared" ref="Q48:Q61" si="25">C48+I48+O48-G48</f>
        <v>11.45</v>
      </c>
      <c r="R48" s="21">
        <f t="shared" si="3"/>
        <v>6.64</v>
      </c>
      <c r="S48" s="21">
        <f t="shared" si="4"/>
        <v>0.23</v>
      </c>
      <c r="T48" s="2">
        <f t="shared" si="5"/>
        <v>0.23</v>
      </c>
      <c r="U48" s="2"/>
    </row>
    <row r="49" ht="15.75" customHeight="1" spans="1:21">
      <c r="A49" s="12" t="s">
        <v>55</v>
      </c>
      <c r="B49" s="7">
        <v>20.74</v>
      </c>
      <c r="C49" s="7">
        <v>7.99</v>
      </c>
      <c r="D49" s="7">
        <v>18.7</v>
      </c>
      <c r="E49" s="7">
        <v>3.74</v>
      </c>
      <c r="F49" s="7">
        <v>50.19</v>
      </c>
      <c r="G49" s="7">
        <v>10.04</v>
      </c>
      <c r="H49" s="15">
        <v>0</v>
      </c>
      <c r="I49" s="15">
        <v>7</v>
      </c>
      <c r="J49" s="21">
        <f t="shared" si="1"/>
        <v>17</v>
      </c>
      <c r="K49" s="21">
        <f t="shared" si="2"/>
        <v>4.95</v>
      </c>
      <c r="L49" s="23">
        <v>0</v>
      </c>
      <c r="M49" s="23">
        <v>13</v>
      </c>
      <c r="N49" s="23">
        <f t="shared" si="22"/>
        <v>0</v>
      </c>
      <c r="O49" s="23">
        <f t="shared" si="23"/>
        <v>6</v>
      </c>
      <c r="P49" s="15">
        <f t="shared" si="24"/>
        <v>17</v>
      </c>
      <c r="Q49" s="15">
        <f t="shared" si="25"/>
        <v>10.95</v>
      </c>
      <c r="R49" s="21">
        <f t="shared" si="3"/>
        <v>13.26</v>
      </c>
      <c r="S49" s="21">
        <f t="shared" si="4"/>
        <v>0.910000000000004</v>
      </c>
      <c r="T49" s="2">
        <f t="shared" si="5"/>
        <v>0.910000000000004</v>
      </c>
      <c r="U49" s="2"/>
    </row>
    <row r="50" ht="15.75" customHeight="1" spans="1:21">
      <c r="A50" s="12" t="s">
        <v>56</v>
      </c>
      <c r="B50" s="7">
        <v>44.62</v>
      </c>
      <c r="C50" s="7">
        <v>5.76</v>
      </c>
      <c r="D50" s="7">
        <v>71.2</v>
      </c>
      <c r="E50" s="7">
        <v>14.24</v>
      </c>
      <c r="F50" s="7">
        <v>38.85</v>
      </c>
      <c r="G50" s="7">
        <v>7.77</v>
      </c>
      <c r="H50" s="15">
        <v>15</v>
      </c>
      <c r="I50" s="15">
        <v>6</v>
      </c>
      <c r="J50" s="21">
        <f t="shared" si="1"/>
        <v>45.38</v>
      </c>
      <c r="K50" s="21">
        <f t="shared" si="2"/>
        <v>3.99</v>
      </c>
      <c r="L50" s="23">
        <v>15</v>
      </c>
      <c r="M50" s="23">
        <v>10</v>
      </c>
      <c r="N50" s="23">
        <f t="shared" si="22"/>
        <v>0</v>
      </c>
      <c r="O50" s="23">
        <f t="shared" si="23"/>
        <v>4</v>
      </c>
      <c r="P50" s="15">
        <f t="shared" si="24"/>
        <v>45.38</v>
      </c>
      <c r="Q50" s="15">
        <f t="shared" si="25"/>
        <v>7.99</v>
      </c>
      <c r="R50" s="21">
        <f t="shared" si="3"/>
        <v>31.14</v>
      </c>
      <c r="S50" s="21">
        <f t="shared" si="4"/>
        <v>0.220000000000001</v>
      </c>
      <c r="T50" s="2">
        <f t="shared" si="5"/>
        <v>0.220000000000001</v>
      </c>
      <c r="U50" s="2"/>
    </row>
    <row r="51" ht="15.75" customHeight="1" spans="1:21">
      <c r="A51" s="12" t="s">
        <v>57</v>
      </c>
      <c r="B51" s="7">
        <v>95.91</v>
      </c>
      <c r="C51" s="7">
        <v>10.37</v>
      </c>
      <c r="D51" s="7">
        <v>359.35</v>
      </c>
      <c r="E51" s="7">
        <v>71.87</v>
      </c>
      <c r="F51" s="7">
        <v>57.35</v>
      </c>
      <c r="G51" s="7">
        <v>11.47</v>
      </c>
      <c r="H51" s="15">
        <v>70</v>
      </c>
      <c r="I51" s="15">
        <v>10</v>
      </c>
      <c r="J51" s="21">
        <f t="shared" si="1"/>
        <v>94.04</v>
      </c>
      <c r="K51" s="21">
        <f t="shared" si="2"/>
        <v>8.9</v>
      </c>
      <c r="L51" s="23">
        <v>70</v>
      </c>
      <c r="M51" s="23">
        <v>13</v>
      </c>
      <c r="N51" s="23">
        <f t="shared" si="22"/>
        <v>0</v>
      </c>
      <c r="O51" s="23">
        <f t="shared" si="23"/>
        <v>3</v>
      </c>
      <c r="P51" s="15">
        <f t="shared" si="24"/>
        <v>94.04</v>
      </c>
      <c r="Q51" s="15">
        <f t="shared" si="25"/>
        <v>11.9</v>
      </c>
      <c r="R51" s="21">
        <f t="shared" si="3"/>
        <v>22.17</v>
      </c>
      <c r="S51" s="21">
        <f t="shared" si="4"/>
        <v>0.429999999999996</v>
      </c>
      <c r="T51" s="2">
        <f t="shared" si="5"/>
        <v>0.429999999999996</v>
      </c>
      <c r="U51" s="2"/>
    </row>
    <row r="52" ht="15.75" customHeight="1" spans="1:21">
      <c r="A52" s="12" t="s">
        <v>58</v>
      </c>
      <c r="B52" s="7">
        <v>358.97</v>
      </c>
      <c r="C52" s="7">
        <v>26.81</v>
      </c>
      <c r="D52" s="7">
        <v>642.7</v>
      </c>
      <c r="E52" s="7">
        <v>257.08</v>
      </c>
      <c r="F52" s="7">
        <v>83.4</v>
      </c>
      <c r="G52" s="7">
        <v>33.36</v>
      </c>
      <c r="H52" s="15">
        <v>240</v>
      </c>
      <c r="I52" s="15">
        <v>25</v>
      </c>
      <c r="J52" s="21">
        <f t="shared" si="1"/>
        <v>341.89</v>
      </c>
      <c r="K52" s="21">
        <f t="shared" si="2"/>
        <v>18.45</v>
      </c>
      <c r="L52" s="23">
        <v>240</v>
      </c>
      <c r="M52" s="23">
        <v>40</v>
      </c>
      <c r="N52" s="23">
        <f t="shared" si="22"/>
        <v>0</v>
      </c>
      <c r="O52" s="23">
        <f t="shared" si="23"/>
        <v>15</v>
      </c>
      <c r="P52" s="15">
        <f t="shared" si="24"/>
        <v>341.89</v>
      </c>
      <c r="Q52" s="15">
        <f t="shared" si="25"/>
        <v>33.45</v>
      </c>
      <c r="R52" s="21">
        <f t="shared" si="3"/>
        <v>84.8100000000001</v>
      </c>
      <c r="S52" s="21">
        <f t="shared" si="4"/>
        <v>0.0900000000000034</v>
      </c>
      <c r="T52" s="2">
        <f t="shared" si="5"/>
        <v>0.0900000000000034</v>
      </c>
      <c r="U52" s="2"/>
    </row>
    <row r="53" ht="15.75" customHeight="1" spans="1:21">
      <c r="A53" s="12" t="s">
        <v>59</v>
      </c>
      <c r="B53" s="7">
        <v>1547.48</v>
      </c>
      <c r="C53" s="7">
        <v>264.54</v>
      </c>
      <c r="D53" s="7">
        <v>1717.8</v>
      </c>
      <c r="E53" s="7">
        <v>1374.24</v>
      </c>
      <c r="F53" s="7">
        <v>380</v>
      </c>
      <c r="G53" s="7">
        <v>304</v>
      </c>
      <c r="H53" s="15">
        <v>1270</v>
      </c>
      <c r="I53" s="15">
        <v>220</v>
      </c>
      <c r="J53" s="21">
        <f t="shared" si="1"/>
        <v>1443.24</v>
      </c>
      <c r="K53" s="21">
        <f t="shared" si="2"/>
        <v>180.54</v>
      </c>
      <c r="L53" s="23">
        <v>1270</v>
      </c>
      <c r="M53" s="23">
        <v>345</v>
      </c>
      <c r="N53" s="23">
        <f t="shared" si="22"/>
        <v>0</v>
      </c>
      <c r="O53" s="23">
        <f t="shared" si="23"/>
        <v>125</v>
      </c>
      <c r="P53" s="15">
        <f t="shared" si="24"/>
        <v>1443.24</v>
      </c>
      <c r="Q53" s="15">
        <f t="shared" si="25"/>
        <v>305.54</v>
      </c>
      <c r="R53" s="21">
        <f t="shared" si="3"/>
        <v>69</v>
      </c>
      <c r="S53" s="21">
        <f t="shared" si="4"/>
        <v>1.53999999999996</v>
      </c>
      <c r="T53" s="2">
        <f t="shared" si="5"/>
        <v>1.53999999999996</v>
      </c>
      <c r="U53" s="2"/>
    </row>
    <row r="54" ht="15.75" customHeight="1" spans="1:21">
      <c r="A54" s="12" t="s">
        <v>60</v>
      </c>
      <c r="B54" s="7">
        <v>537.53</v>
      </c>
      <c r="C54" s="7">
        <v>60.62</v>
      </c>
      <c r="D54" s="7">
        <v>252.65</v>
      </c>
      <c r="E54" s="7">
        <v>202.12</v>
      </c>
      <c r="F54" s="7">
        <v>84.44</v>
      </c>
      <c r="G54" s="7">
        <v>67.56</v>
      </c>
      <c r="H54" s="15">
        <v>200</v>
      </c>
      <c r="I54" s="15">
        <v>60</v>
      </c>
      <c r="J54" s="21">
        <f t="shared" si="1"/>
        <v>535.41</v>
      </c>
      <c r="K54" s="21">
        <f t="shared" si="2"/>
        <v>53.06</v>
      </c>
      <c r="L54" s="23">
        <v>200</v>
      </c>
      <c r="M54" s="23">
        <v>75</v>
      </c>
      <c r="N54" s="23">
        <f t="shared" si="22"/>
        <v>0</v>
      </c>
      <c r="O54" s="23">
        <f t="shared" si="23"/>
        <v>15</v>
      </c>
      <c r="P54" s="15">
        <f t="shared" si="24"/>
        <v>535.41</v>
      </c>
      <c r="Q54" s="15">
        <f t="shared" si="25"/>
        <v>68.06</v>
      </c>
      <c r="R54" s="21">
        <f t="shared" si="3"/>
        <v>333.29</v>
      </c>
      <c r="S54" s="21">
        <f t="shared" si="4"/>
        <v>0.5</v>
      </c>
      <c r="T54" s="2">
        <f t="shared" si="5"/>
        <v>0.5</v>
      </c>
      <c r="U54" s="2"/>
    </row>
    <row r="55" ht="15.75" customHeight="1" spans="1:21">
      <c r="A55" s="12" t="s">
        <v>61</v>
      </c>
      <c r="B55" s="7">
        <v>98.85</v>
      </c>
      <c r="C55" s="7">
        <v>29.92</v>
      </c>
      <c r="D55" s="7">
        <v>36.75</v>
      </c>
      <c r="E55" s="7">
        <v>29.4</v>
      </c>
      <c r="F55" s="7">
        <v>50.01</v>
      </c>
      <c r="G55" s="7">
        <v>40.01</v>
      </c>
      <c r="H55" s="15">
        <v>20</v>
      </c>
      <c r="I55" s="15">
        <v>40</v>
      </c>
      <c r="J55" s="21">
        <f t="shared" si="1"/>
        <v>89.45</v>
      </c>
      <c r="K55" s="21">
        <f t="shared" si="2"/>
        <v>29.91</v>
      </c>
      <c r="L55" s="23">
        <v>20</v>
      </c>
      <c r="M55" s="23">
        <v>51</v>
      </c>
      <c r="N55" s="23">
        <f t="shared" si="22"/>
        <v>0</v>
      </c>
      <c r="O55" s="23">
        <f t="shared" si="23"/>
        <v>11</v>
      </c>
      <c r="P55" s="15">
        <f t="shared" si="24"/>
        <v>89.45</v>
      </c>
      <c r="Q55" s="15">
        <f t="shared" si="25"/>
        <v>40.91</v>
      </c>
      <c r="R55" s="21">
        <f t="shared" si="3"/>
        <v>60.05</v>
      </c>
      <c r="S55" s="21">
        <f t="shared" si="4"/>
        <v>0.900000000000006</v>
      </c>
      <c r="T55" s="2">
        <f t="shared" si="5"/>
        <v>0.900000000000006</v>
      </c>
      <c r="U55" s="2"/>
    </row>
    <row r="56" ht="15.75" customHeight="1" spans="1:21">
      <c r="A56" s="12" t="s">
        <v>62</v>
      </c>
      <c r="B56" s="7">
        <v>8.04</v>
      </c>
      <c r="C56" s="7">
        <v>16.35</v>
      </c>
      <c r="D56" s="7">
        <v>0</v>
      </c>
      <c r="E56" s="7">
        <v>0</v>
      </c>
      <c r="F56" s="7">
        <v>113.46</v>
      </c>
      <c r="G56" s="7">
        <v>22.69</v>
      </c>
      <c r="H56" s="15">
        <v>1</v>
      </c>
      <c r="I56" s="15">
        <v>25</v>
      </c>
      <c r="J56" s="21">
        <f t="shared" si="1"/>
        <v>9.04</v>
      </c>
      <c r="K56" s="21">
        <f t="shared" si="2"/>
        <v>18.66</v>
      </c>
      <c r="L56" s="23">
        <v>1</v>
      </c>
      <c r="M56" s="23">
        <v>30</v>
      </c>
      <c r="N56" s="23">
        <f t="shared" si="22"/>
        <v>0</v>
      </c>
      <c r="O56" s="23">
        <f t="shared" si="23"/>
        <v>5</v>
      </c>
      <c r="P56" s="15">
        <f t="shared" si="24"/>
        <v>9.04</v>
      </c>
      <c r="Q56" s="15">
        <f t="shared" si="25"/>
        <v>23.66</v>
      </c>
      <c r="R56" s="21">
        <f t="shared" si="3"/>
        <v>9.04</v>
      </c>
      <c r="S56" s="21">
        <f t="shared" si="4"/>
        <v>0.969999999999999</v>
      </c>
      <c r="T56" s="2">
        <f t="shared" si="5"/>
        <v>0.969999999999999</v>
      </c>
      <c r="U56" s="2"/>
    </row>
    <row r="57" ht="15.75" customHeight="1" spans="1:21">
      <c r="A57" s="12" t="s">
        <v>63</v>
      </c>
      <c r="B57" s="7">
        <v>588.36</v>
      </c>
      <c r="C57" s="7">
        <v>85.69</v>
      </c>
      <c r="D57" s="7">
        <v>1298.15</v>
      </c>
      <c r="E57" s="7">
        <v>259.63</v>
      </c>
      <c r="F57" s="7">
        <v>539.85</v>
      </c>
      <c r="G57" s="7">
        <v>107.97</v>
      </c>
      <c r="H57" s="15">
        <v>380</v>
      </c>
      <c r="I57" s="15">
        <v>80</v>
      </c>
      <c r="J57" s="21">
        <f t="shared" si="1"/>
        <v>708.73</v>
      </c>
      <c r="K57" s="21">
        <f t="shared" si="2"/>
        <v>57.72</v>
      </c>
      <c r="L57" s="23">
        <v>380</v>
      </c>
      <c r="M57" s="23">
        <v>132</v>
      </c>
      <c r="N57" s="23">
        <f t="shared" si="22"/>
        <v>0</v>
      </c>
      <c r="O57" s="23">
        <f t="shared" si="23"/>
        <v>52</v>
      </c>
      <c r="P57" s="15">
        <f t="shared" si="24"/>
        <v>708.73</v>
      </c>
      <c r="Q57" s="15">
        <f t="shared" si="25"/>
        <v>109.72</v>
      </c>
      <c r="R57" s="21">
        <f t="shared" si="3"/>
        <v>449.1</v>
      </c>
      <c r="S57" s="21">
        <f t="shared" si="4"/>
        <v>1.75</v>
      </c>
      <c r="T57" s="2">
        <f t="shared" si="5"/>
        <v>1.75</v>
      </c>
      <c r="U57" s="2"/>
    </row>
    <row r="58" ht="15.75" customHeight="1" spans="1:21">
      <c r="A58" s="12" t="s">
        <v>64</v>
      </c>
      <c r="B58" s="7">
        <v>974.52</v>
      </c>
      <c r="C58" s="7">
        <v>150.06</v>
      </c>
      <c r="D58" s="7">
        <v>1197.8</v>
      </c>
      <c r="E58" s="7">
        <v>718.68</v>
      </c>
      <c r="F58" s="7">
        <v>299.01</v>
      </c>
      <c r="G58" s="7">
        <v>179.4</v>
      </c>
      <c r="H58" s="15">
        <v>700</v>
      </c>
      <c r="I58" s="15">
        <v>140</v>
      </c>
      <c r="J58" s="21">
        <f t="shared" si="1"/>
        <v>955.84</v>
      </c>
      <c r="K58" s="21">
        <f t="shared" si="2"/>
        <v>110.66</v>
      </c>
      <c r="L58" s="23">
        <v>700</v>
      </c>
      <c r="M58" s="23">
        <v>210</v>
      </c>
      <c r="N58" s="23">
        <f t="shared" si="22"/>
        <v>0</v>
      </c>
      <c r="O58" s="23">
        <f t="shared" si="23"/>
        <v>70</v>
      </c>
      <c r="P58" s="15">
        <f t="shared" si="24"/>
        <v>955.84</v>
      </c>
      <c r="Q58" s="15">
        <f t="shared" si="25"/>
        <v>180.66</v>
      </c>
      <c r="R58" s="21">
        <f t="shared" si="3"/>
        <v>237.16</v>
      </c>
      <c r="S58" s="21">
        <f t="shared" si="4"/>
        <v>1.25999999999999</v>
      </c>
      <c r="T58" s="2">
        <f t="shared" si="5"/>
        <v>1.25999999999999</v>
      </c>
      <c r="U58" s="2"/>
    </row>
    <row r="59" ht="15.75" customHeight="1" spans="1:21">
      <c r="A59" s="12" t="s">
        <v>65</v>
      </c>
      <c r="B59" s="7">
        <v>88.51</v>
      </c>
      <c r="C59" s="7">
        <v>13.67</v>
      </c>
      <c r="D59" s="7">
        <v>160.3</v>
      </c>
      <c r="E59" s="7">
        <v>64.12</v>
      </c>
      <c r="F59" s="7">
        <v>48.46</v>
      </c>
      <c r="G59" s="7">
        <v>19.38</v>
      </c>
      <c r="H59" s="15">
        <v>70</v>
      </c>
      <c r="I59" s="15">
        <v>15</v>
      </c>
      <c r="J59" s="21">
        <f t="shared" si="1"/>
        <v>94.39</v>
      </c>
      <c r="K59" s="21">
        <f t="shared" si="2"/>
        <v>9.29</v>
      </c>
      <c r="L59" s="23">
        <v>70</v>
      </c>
      <c r="M59" s="23">
        <v>26</v>
      </c>
      <c r="N59" s="23">
        <f t="shared" si="22"/>
        <v>0</v>
      </c>
      <c r="O59" s="23">
        <f t="shared" si="23"/>
        <v>11</v>
      </c>
      <c r="P59" s="15">
        <f t="shared" si="24"/>
        <v>94.39</v>
      </c>
      <c r="Q59" s="15">
        <f t="shared" si="25"/>
        <v>20.29</v>
      </c>
      <c r="R59" s="21">
        <f t="shared" si="3"/>
        <v>30.27</v>
      </c>
      <c r="S59" s="21">
        <f t="shared" si="4"/>
        <v>0.910000000000004</v>
      </c>
      <c r="T59" s="2">
        <f t="shared" si="5"/>
        <v>0.910000000000004</v>
      </c>
      <c r="U59" s="2"/>
    </row>
    <row r="60" s="2" customFormat="1" ht="15.75" customHeight="1" spans="1:20">
      <c r="A60" s="13" t="s">
        <v>66</v>
      </c>
      <c r="B60" s="14">
        <f>SUM(B61:B75)</f>
        <v>3484.06</v>
      </c>
      <c r="C60" s="14">
        <f t="shared" ref="C60:I60" si="26">SUM(C61:C75)</f>
        <v>942.6</v>
      </c>
      <c r="D60" s="14">
        <f t="shared" si="26"/>
        <v>2898.1</v>
      </c>
      <c r="E60" s="14">
        <f t="shared" si="26"/>
        <v>2103.35</v>
      </c>
      <c r="F60" s="14">
        <f t="shared" ref="F60:Q60" si="27">SUM(F61:F75)</f>
        <v>981.59</v>
      </c>
      <c r="G60" s="14">
        <f t="shared" si="27"/>
        <v>683.24</v>
      </c>
      <c r="H60" s="14">
        <f t="shared" si="27"/>
        <v>2001</v>
      </c>
      <c r="I60" s="14">
        <f t="shared" si="27"/>
        <v>485</v>
      </c>
      <c r="J60" s="14">
        <f t="shared" si="27"/>
        <v>3381.71</v>
      </c>
      <c r="K60" s="14">
        <f t="shared" si="27"/>
        <v>744.36</v>
      </c>
      <c r="L60" s="14">
        <f t="shared" si="27"/>
        <v>2001</v>
      </c>
      <c r="M60" s="14">
        <f t="shared" si="27"/>
        <v>544</v>
      </c>
      <c r="N60" s="14">
        <f t="shared" si="27"/>
        <v>0</v>
      </c>
      <c r="O60" s="14">
        <f t="shared" si="27"/>
        <v>59</v>
      </c>
      <c r="P60" s="14">
        <f t="shared" si="27"/>
        <v>3381.71</v>
      </c>
      <c r="Q60" s="14">
        <f t="shared" si="27"/>
        <v>803.36</v>
      </c>
      <c r="R60" s="21">
        <f t="shared" si="3"/>
        <v>1278.36</v>
      </c>
      <c r="S60" s="21">
        <f t="shared" si="4"/>
        <v>120.12</v>
      </c>
      <c r="T60" s="2">
        <f t="shared" si="5"/>
        <v>120.12</v>
      </c>
    </row>
    <row r="61" ht="15.75" customHeight="1" spans="1:21">
      <c r="A61" s="12" t="s">
        <v>18</v>
      </c>
      <c r="B61" s="7">
        <v>0</v>
      </c>
      <c r="C61" s="7">
        <v>5.64</v>
      </c>
      <c r="D61" s="7">
        <v>0</v>
      </c>
      <c r="E61" s="7">
        <v>0</v>
      </c>
      <c r="F61" s="7">
        <v>18.55</v>
      </c>
      <c r="G61" s="7">
        <v>7.42</v>
      </c>
      <c r="H61" s="15">
        <v>0</v>
      </c>
      <c r="I61" s="15">
        <v>6</v>
      </c>
      <c r="J61" s="21">
        <f t="shared" si="1"/>
        <v>0</v>
      </c>
      <c r="K61" s="21">
        <f t="shared" si="2"/>
        <v>4.22</v>
      </c>
      <c r="L61" s="23">
        <v>0</v>
      </c>
      <c r="M61" s="23">
        <v>11</v>
      </c>
      <c r="N61" s="23">
        <f t="shared" si="22"/>
        <v>0</v>
      </c>
      <c r="O61" s="23">
        <f t="shared" si="23"/>
        <v>5</v>
      </c>
      <c r="P61" s="15">
        <f t="shared" si="24"/>
        <v>0</v>
      </c>
      <c r="Q61" s="15">
        <f t="shared" si="25"/>
        <v>9.22</v>
      </c>
      <c r="R61" s="21">
        <f t="shared" si="3"/>
        <v>0</v>
      </c>
      <c r="S61" s="21">
        <f t="shared" si="4"/>
        <v>1.8</v>
      </c>
      <c r="T61" s="2">
        <f t="shared" si="5"/>
        <v>1.8</v>
      </c>
      <c r="U61" s="2"/>
    </row>
    <row r="62" ht="15.75" customHeight="1" spans="1:21">
      <c r="A62" s="12" t="s">
        <v>67</v>
      </c>
      <c r="B62" s="7">
        <v>10.72</v>
      </c>
      <c r="C62" s="7">
        <v>17.58</v>
      </c>
      <c r="D62" s="7">
        <v>14.35</v>
      </c>
      <c r="E62" s="7">
        <v>5.74</v>
      </c>
      <c r="F62" s="7">
        <v>60.06</v>
      </c>
      <c r="G62" s="7">
        <v>24.02</v>
      </c>
      <c r="H62" s="15">
        <v>6</v>
      </c>
      <c r="I62" s="15">
        <v>16</v>
      </c>
      <c r="J62" s="21">
        <f t="shared" si="1"/>
        <v>10.98</v>
      </c>
      <c r="K62" s="21">
        <f t="shared" si="2"/>
        <v>9.56</v>
      </c>
      <c r="L62" s="23">
        <v>6</v>
      </c>
      <c r="M62" s="23">
        <v>31</v>
      </c>
      <c r="N62" s="23">
        <f t="shared" ref="N62:N77" si="28">L62-H62</f>
        <v>0</v>
      </c>
      <c r="O62" s="23">
        <f t="shared" ref="O62:O77" si="29">M62-I62</f>
        <v>15</v>
      </c>
      <c r="P62" s="15">
        <f t="shared" ref="P62:P77" si="30">B62+H62+N62-E62</f>
        <v>10.98</v>
      </c>
      <c r="Q62" s="15">
        <f t="shared" ref="Q62:Q77" si="31">C62+I62+O62-G62</f>
        <v>24.56</v>
      </c>
      <c r="R62" s="21">
        <f t="shared" si="3"/>
        <v>5.24</v>
      </c>
      <c r="S62" s="21">
        <f t="shared" si="4"/>
        <v>0.539999999999999</v>
      </c>
      <c r="T62" s="2">
        <f t="shared" si="5"/>
        <v>0.539999999999999</v>
      </c>
      <c r="U62" s="2"/>
    </row>
    <row r="63" ht="15.75" customHeight="1" spans="1:21">
      <c r="A63" s="12" t="s">
        <v>68</v>
      </c>
      <c r="B63" s="7">
        <v>95.16</v>
      </c>
      <c r="C63" s="7">
        <v>11.64</v>
      </c>
      <c r="D63" s="7">
        <v>94.05</v>
      </c>
      <c r="E63" s="7">
        <v>37.62</v>
      </c>
      <c r="F63" s="7">
        <v>40.82</v>
      </c>
      <c r="G63" s="7">
        <v>16.33</v>
      </c>
      <c r="H63" s="15">
        <v>50</v>
      </c>
      <c r="I63" s="15">
        <v>12</v>
      </c>
      <c r="J63" s="21">
        <f t="shared" si="1"/>
        <v>107.54</v>
      </c>
      <c r="K63" s="21">
        <f t="shared" si="2"/>
        <v>7.31</v>
      </c>
      <c r="L63" s="23">
        <v>50</v>
      </c>
      <c r="M63" s="23">
        <v>22</v>
      </c>
      <c r="N63" s="23">
        <f t="shared" si="28"/>
        <v>0</v>
      </c>
      <c r="O63" s="23">
        <f t="shared" si="29"/>
        <v>10</v>
      </c>
      <c r="P63" s="15">
        <f t="shared" si="30"/>
        <v>107.54</v>
      </c>
      <c r="Q63" s="15">
        <f t="shared" si="31"/>
        <v>17.31</v>
      </c>
      <c r="R63" s="21">
        <f t="shared" si="3"/>
        <v>69.92</v>
      </c>
      <c r="S63" s="21">
        <f t="shared" si="4"/>
        <v>0.98</v>
      </c>
      <c r="T63" s="2">
        <f t="shared" si="5"/>
        <v>0.98</v>
      </c>
      <c r="U63" s="2"/>
    </row>
    <row r="64" ht="15.75" customHeight="1" spans="1:21">
      <c r="A64" s="12" t="s">
        <v>69</v>
      </c>
      <c r="B64" s="7">
        <v>0</v>
      </c>
      <c r="C64" s="7">
        <v>1.37</v>
      </c>
      <c r="D64" s="7">
        <v>0</v>
      </c>
      <c r="E64" s="7">
        <v>0</v>
      </c>
      <c r="F64" s="7">
        <v>3.24</v>
      </c>
      <c r="G64" s="7">
        <v>1.3</v>
      </c>
      <c r="H64" s="15">
        <v>0</v>
      </c>
      <c r="I64" s="15">
        <v>2</v>
      </c>
      <c r="J64" s="21">
        <f t="shared" si="1"/>
        <v>0</v>
      </c>
      <c r="K64" s="21">
        <f t="shared" si="2"/>
        <v>2.07</v>
      </c>
      <c r="L64" s="23">
        <v>0</v>
      </c>
      <c r="M64" s="23">
        <v>2</v>
      </c>
      <c r="N64" s="23">
        <f t="shared" si="28"/>
        <v>0</v>
      </c>
      <c r="O64" s="23">
        <f t="shared" si="29"/>
        <v>0</v>
      </c>
      <c r="P64" s="15">
        <f t="shared" si="30"/>
        <v>0</v>
      </c>
      <c r="Q64" s="15">
        <f t="shared" si="31"/>
        <v>2.07</v>
      </c>
      <c r="R64" s="21">
        <f t="shared" si="3"/>
        <v>0</v>
      </c>
      <c r="S64" s="21">
        <f t="shared" si="4"/>
        <v>0.77</v>
      </c>
      <c r="T64" s="2">
        <f t="shared" si="5"/>
        <v>0.77</v>
      </c>
      <c r="U64" s="2"/>
    </row>
    <row r="65" ht="15.75" customHeight="1" spans="1:21">
      <c r="A65" s="12" t="s">
        <v>70</v>
      </c>
      <c r="B65" s="7">
        <v>489.07</v>
      </c>
      <c r="C65" s="7">
        <v>133.35</v>
      </c>
      <c r="D65" s="7">
        <v>363.35</v>
      </c>
      <c r="E65" s="7">
        <v>290.68</v>
      </c>
      <c r="F65" s="7">
        <v>111.92</v>
      </c>
      <c r="G65" s="7">
        <v>89.54</v>
      </c>
      <c r="H65" s="15">
        <v>270</v>
      </c>
      <c r="I65" s="15">
        <v>75</v>
      </c>
      <c r="J65" s="21">
        <f t="shared" si="1"/>
        <v>468.39</v>
      </c>
      <c r="K65" s="21">
        <f t="shared" si="2"/>
        <v>118.81</v>
      </c>
      <c r="L65" s="23">
        <v>270</v>
      </c>
      <c r="M65" s="23">
        <v>60</v>
      </c>
      <c r="N65" s="23">
        <f t="shared" si="28"/>
        <v>0</v>
      </c>
      <c r="O65" s="23">
        <f t="shared" si="29"/>
        <v>-15</v>
      </c>
      <c r="P65" s="15">
        <f t="shared" si="30"/>
        <v>468.39</v>
      </c>
      <c r="Q65" s="15">
        <f t="shared" si="31"/>
        <v>103.81</v>
      </c>
      <c r="R65" s="21">
        <f t="shared" si="3"/>
        <v>177.71</v>
      </c>
      <c r="S65" s="21">
        <f t="shared" si="4"/>
        <v>14.27</v>
      </c>
      <c r="T65" s="2">
        <f t="shared" si="5"/>
        <v>14.27</v>
      </c>
      <c r="U65" s="2"/>
    </row>
    <row r="66" ht="15.75" customHeight="1" spans="1:21">
      <c r="A66" s="12" t="s">
        <v>71</v>
      </c>
      <c r="B66" s="7">
        <v>616.24</v>
      </c>
      <c r="C66" s="7">
        <v>80.47</v>
      </c>
      <c r="D66" s="7">
        <v>488</v>
      </c>
      <c r="E66" s="7">
        <v>390.4</v>
      </c>
      <c r="F66" s="7">
        <v>111.37</v>
      </c>
      <c r="G66" s="7">
        <v>89.09</v>
      </c>
      <c r="H66" s="15">
        <v>380</v>
      </c>
      <c r="I66" s="15">
        <v>70</v>
      </c>
      <c r="J66" s="21">
        <f t="shared" si="1"/>
        <v>605.84</v>
      </c>
      <c r="K66" s="21">
        <f t="shared" si="2"/>
        <v>61.38</v>
      </c>
      <c r="L66" s="23">
        <v>380</v>
      </c>
      <c r="M66" s="23">
        <v>98</v>
      </c>
      <c r="N66" s="23">
        <f t="shared" si="28"/>
        <v>0</v>
      </c>
      <c r="O66" s="23">
        <f t="shared" si="29"/>
        <v>28</v>
      </c>
      <c r="P66" s="15">
        <f t="shared" si="30"/>
        <v>605.84</v>
      </c>
      <c r="Q66" s="15">
        <f t="shared" si="31"/>
        <v>89.38</v>
      </c>
      <c r="R66" s="21">
        <f t="shared" si="3"/>
        <v>215.44</v>
      </c>
      <c r="S66" s="21">
        <f t="shared" si="4"/>
        <v>0.289999999999992</v>
      </c>
      <c r="T66" s="2">
        <f t="shared" si="5"/>
        <v>0.289999999999992</v>
      </c>
      <c r="U66" s="2"/>
    </row>
    <row r="67" ht="15.75" customHeight="1" spans="1:21">
      <c r="A67" s="12" t="s">
        <v>72</v>
      </c>
      <c r="B67" s="7">
        <v>524.16</v>
      </c>
      <c r="C67" s="7">
        <v>129.78</v>
      </c>
      <c r="D67" s="7">
        <v>396.25</v>
      </c>
      <c r="E67" s="7">
        <v>317</v>
      </c>
      <c r="F67" s="7">
        <v>160.34</v>
      </c>
      <c r="G67" s="7">
        <v>128.27</v>
      </c>
      <c r="H67" s="15">
        <v>280</v>
      </c>
      <c r="I67" s="15">
        <v>105</v>
      </c>
      <c r="J67" s="21">
        <f t="shared" si="1"/>
        <v>487.16</v>
      </c>
      <c r="K67" s="21">
        <f t="shared" si="2"/>
        <v>106.51</v>
      </c>
      <c r="L67" s="23">
        <v>280</v>
      </c>
      <c r="M67" s="23">
        <v>127</v>
      </c>
      <c r="N67" s="23">
        <f t="shared" si="28"/>
        <v>0</v>
      </c>
      <c r="O67" s="23">
        <f t="shared" si="29"/>
        <v>22</v>
      </c>
      <c r="P67" s="15">
        <f t="shared" si="30"/>
        <v>487.16</v>
      </c>
      <c r="Q67" s="15">
        <f t="shared" si="31"/>
        <v>128.51</v>
      </c>
      <c r="R67" s="21">
        <f t="shared" si="3"/>
        <v>170.16</v>
      </c>
      <c r="S67" s="21">
        <f t="shared" si="4"/>
        <v>0.239999999999981</v>
      </c>
      <c r="T67" s="2">
        <f t="shared" si="5"/>
        <v>0.239999999999981</v>
      </c>
      <c r="U67" s="2"/>
    </row>
    <row r="68" ht="15.75" customHeight="1" spans="1:21">
      <c r="A68" s="12" t="s">
        <v>73</v>
      </c>
      <c r="B68" s="7">
        <v>144.66</v>
      </c>
      <c r="C68" s="7">
        <v>32.27</v>
      </c>
      <c r="D68" s="7">
        <v>172.85</v>
      </c>
      <c r="E68" s="7">
        <v>103.71</v>
      </c>
      <c r="F68" s="7">
        <v>60.16</v>
      </c>
      <c r="G68" s="7">
        <v>36.09</v>
      </c>
      <c r="H68" s="15">
        <v>80</v>
      </c>
      <c r="I68" s="15">
        <v>30</v>
      </c>
      <c r="J68" s="21">
        <f t="shared" si="1"/>
        <v>120.95</v>
      </c>
      <c r="K68" s="21">
        <f t="shared" si="2"/>
        <v>26.18</v>
      </c>
      <c r="L68" s="23">
        <v>80</v>
      </c>
      <c r="M68" s="23">
        <v>40</v>
      </c>
      <c r="N68" s="23">
        <f t="shared" si="28"/>
        <v>0</v>
      </c>
      <c r="O68" s="23">
        <f t="shared" si="29"/>
        <v>10</v>
      </c>
      <c r="P68" s="15">
        <f t="shared" si="30"/>
        <v>120.95</v>
      </c>
      <c r="Q68" s="15">
        <f t="shared" si="31"/>
        <v>36.18</v>
      </c>
      <c r="R68" s="21">
        <f t="shared" si="3"/>
        <v>17.24</v>
      </c>
      <c r="S68" s="21">
        <f t="shared" si="4"/>
        <v>0.0899999999999963</v>
      </c>
      <c r="T68" s="2">
        <f t="shared" si="5"/>
        <v>0.0899999999999963</v>
      </c>
      <c r="U68" s="2"/>
    </row>
    <row r="69" ht="15.75" customHeight="1" spans="1:21">
      <c r="A69" s="12" t="s">
        <v>74</v>
      </c>
      <c r="B69" s="7">
        <v>2.03</v>
      </c>
      <c r="C69" s="7">
        <v>10.97</v>
      </c>
      <c r="D69" s="7">
        <v>1.4</v>
      </c>
      <c r="E69" s="7">
        <v>1.12</v>
      </c>
      <c r="F69" s="7">
        <v>20.94</v>
      </c>
      <c r="G69" s="7">
        <v>16.75</v>
      </c>
      <c r="H69" s="15">
        <v>0</v>
      </c>
      <c r="I69" s="15">
        <v>13</v>
      </c>
      <c r="J69" s="21">
        <f t="shared" si="1"/>
        <v>0.91</v>
      </c>
      <c r="K69" s="21">
        <f t="shared" si="2"/>
        <v>7.22</v>
      </c>
      <c r="L69" s="23">
        <v>0</v>
      </c>
      <c r="M69" s="23">
        <v>23</v>
      </c>
      <c r="N69" s="23">
        <f t="shared" si="28"/>
        <v>0</v>
      </c>
      <c r="O69" s="23">
        <f t="shared" si="29"/>
        <v>10</v>
      </c>
      <c r="P69" s="15">
        <f t="shared" si="30"/>
        <v>0.91</v>
      </c>
      <c r="Q69" s="15">
        <f t="shared" si="31"/>
        <v>17.22</v>
      </c>
      <c r="R69" s="21">
        <f t="shared" si="3"/>
        <v>-0.21</v>
      </c>
      <c r="S69" s="21">
        <f t="shared" si="4"/>
        <v>0.469999999999999</v>
      </c>
      <c r="T69" s="2">
        <f t="shared" si="5"/>
        <v>0.469999999999999</v>
      </c>
      <c r="U69" s="2"/>
    </row>
    <row r="70" ht="15.75" customHeight="1" spans="1:21">
      <c r="A70" s="12" t="s">
        <v>75</v>
      </c>
      <c r="B70" s="7">
        <v>569.43</v>
      </c>
      <c r="C70" s="7">
        <v>197.94</v>
      </c>
      <c r="D70" s="7">
        <v>370.8</v>
      </c>
      <c r="E70" s="7">
        <v>296.64</v>
      </c>
      <c r="F70" s="7">
        <v>70.57</v>
      </c>
      <c r="G70" s="7">
        <v>56.45</v>
      </c>
      <c r="H70" s="15">
        <v>330</v>
      </c>
      <c r="I70" s="15">
        <v>40</v>
      </c>
      <c r="J70" s="21">
        <f t="shared" si="1"/>
        <v>602.79</v>
      </c>
      <c r="K70" s="21">
        <f t="shared" si="2"/>
        <v>181.49</v>
      </c>
      <c r="L70" s="23">
        <v>330</v>
      </c>
      <c r="M70" s="23">
        <v>0</v>
      </c>
      <c r="N70" s="23">
        <f t="shared" si="28"/>
        <v>0</v>
      </c>
      <c r="O70" s="23">
        <f t="shared" si="29"/>
        <v>-40</v>
      </c>
      <c r="P70" s="15">
        <f t="shared" si="30"/>
        <v>602.79</v>
      </c>
      <c r="Q70" s="15">
        <f t="shared" si="31"/>
        <v>141.49</v>
      </c>
      <c r="R70" s="21">
        <f t="shared" si="3"/>
        <v>306.15</v>
      </c>
      <c r="S70" s="21">
        <f t="shared" si="4"/>
        <v>85.04</v>
      </c>
      <c r="T70" s="2">
        <f t="shared" si="5"/>
        <v>85.04</v>
      </c>
      <c r="U70" s="2"/>
    </row>
    <row r="71" ht="15.75" customHeight="1" spans="1:21">
      <c r="A71" s="12" t="s">
        <v>76</v>
      </c>
      <c r="B71" s="7">
        <v>372.97</v>
      </c>
      <c r="C71" s="7">
        <v>182.88</v>
      </c>
      <c r="D71" s="7">
        <v>200</v>
      </c>
      <c r="E71" s="7">
        <v>160</v>
      </c>
      <c r="F71" s="7">
        <v>160.08</v>
      </c>
      <c r="G71" s="7">
        <v>128.07</v>
      </c>
      <c r="H71" s="15">
        <v>130</v>
      </c>
      <c r="I71" s="15">
        <v>50</v>
      </c>
      <c r="J71" s="21">
        <f t="shared" ref="J71:J104" si="32">B71+H71-E71</f>
        <v>342.97</v>
      </c>
      <c r="K71" s="21">
        <f t="shared" ref="K71:K104" si="33">C71+I71-G71</f>
        <v>104.81</v>
      </c>
      <c r="L71" s="23">
        <v>130</v>
      </c>
      <c r="M71" s="23">
        <v>74</v>
      </c>
      <c r="N71" s="23">
        <f t="shared" si="28"/>
        <v>0</v>
      </c>
      <c r="O71" s="23">
        <f t="shared" si="29"/>
        <v>24</v>
      </c>
      <c r="P71" s="15">
        <f t="shared" si="30"/>
        <v>342.97</v>
      </c>
      <c r="Q71" s="15">
        <f t="shared" si="31"/>
        <v>128.81</v>
      </c>
      <c r="R71" s="21">
        <f t="shared" ref="R71:R109" si="34">P71-E71</f>
        <v>182.97</v>
      </c>
      <c r="S71" s="21">
        <f t="shared" ref="S71:S109" si="35">Q71-G71</f>
        <v>0.740000000000009</v>
      </c>
      <c r="T71" s="2">
        <f t="shared" ref="T71:T109" si="36">Q71-G71</f>
        <v>0.740000000000009</v>
      </c>
      <c r="U71" s="2"/>
    </row>
    <row r="72" s="2" customFormat="1" ht="15.75" customHeight="1" spans="1:20">
      <c r="A72" s="12" t="s">
        <v>77</v>
      </c>
      <c r="B72" s="7">
        <v>364.46</v>
      </c>
      <c r="C72" s="7">
        <v>82.25</v>
      </c>
      <c r="D72" s="7">
        <v>436.5</v>
      </c>
      <c r="E72" s="7">
        <v>349.2</v>
      </c>
      <c r="F72" s="7">
        <v>58.05</v>
      </c>
      <c r="G72" s="7">
        <v>46.44</v>
      </c>
      <c r="H72" s="15">
        <v>350</v>
      </c>
      <c r="I72" s="15">
        <v>36</v>
      </c>
      <c r="J72" s="21">
        <f t="shared" si="32"/>
        <v>365.26</v>
      </c>
      <c r="K72" s="21">
        <f t="shared" si="33"/>
        <v>71.81</v>
      </c>
      <c r="L72" s="23">
        <v>350</v>
      </c>
      <c r="M72" s="23">
        <v>19</v>
      </c>
      <c r="N72" s="23">
        <f t="shared" si="28"/>
        <v>0</v>
      </c>
      <c r="O72" s="23">
        <f t="shared" si="29"/>
        <v>-17</v>
      </c>
      <c r="P72" s="15">
        <f t="shared" si="30"/>
        <v>365.26</v>
      </c>
      <c r="Q72" s="15">
        <f t="shared" si="31"/>
        <v>54.81</v>
      </c>
      <c r="R72" s="21">
        <f t="shared" si="34"/>
        <v>16.0600000000001</v>
      </c>
      <c r="S72" s="21">
        <f t="shared" si="35"/>
        <v>8.37</v>
      </c>
      <c r="T72" s="2">
        <f t="shared" si="36"/>
        <v>8.37</v>
      </c>
    </row>
    <row r="73" ht="15.75" customHeight="1" spans="1:21">
      <c r="A73" s="12" t="s">
        <v>78</v>
      </c>
      <c r="B73" s="7">
        <v>48.68</v>
      </c>
      <c r="C73" s="7">
        <v>1.95</v>
      </c>
      <c r="D73" s="7">
        <v>17.55</v>
      </c>
      <c r="E73" s="7">
        <v>14.04</v>
      </c>
      <c r="F73" s="7">
        <v>3.22</v>
      </c>
      <c r="G73" s="7">
        <v>2.57</v>
      </c>
      <c r="H73" s="15">
        <v>15</v>
      </c>
      <c r="I73" s="15">
        <v>3</v>
      </c>
      <c r="J73" s="21">
        <f t="shared" si="32"/>
        <v>49.64</v>
      </c>
      <c r="K73" s="21">
        <f t="shared" si="33"/>
        <v>2.38</v>
      </c>
      <c r="L73" s="23">
        <v>15</v>
      </c>
      <c r="M73" s="23">
        <v>4</v>
      </c>
      <c r="N73" s="23">
        <f t="shared" si="28"/>
        <v>0</v>
      </c>
      <c r="O73" s="23">
        <f t="shared" si="29"/>
        <v>1</v>
      </c>
      <c r="P73" s="15">
        <f t="shared" si="30"/>
        <v>49.64</v>
      </c>
      <c r="Q73" s="15">
        <f t="shared" si="31"/>
        <v>3.38</v>
      </c>
      <c r="R73" s="21">
        <f t="shared" si="34"/>
        <v>35.6</v>
      </c>
      <c r="S73" s="21">
        <f t="shared" si="35"/>
        <v>0.81</v>
      </c>
      <c r="T73" s="2">
        <f t="shared" si="36"/>
        <v>0.81</v>
      </c>
      <c r="U73" s="2"/>
    </row>
    <row r="74" ht="15.75" customHeight="1" spans="1:21">
      <c r="A74" s="12" t="s">
        <v>79</v>
      </c>
      <c r="B74" s="7">
        <v>235.3</v>
      </c>
      <c r="C74" s="7">
        <v>44.74</v>
      </c>
      <c r="D74" s="7">
        <v>319.35</v>
      </c>
      <c r="E74" s="7">
        <v>127.74</v>
      </c>
      <c r="F74" s="7">
        <v>62.23</v>
      </c>
      <c r="G74" s="7">
        <v>24.89</v>
      </c>
      <c r="H74" s="15">
        <v>100</v>
      </c>
      <c r="I74" s="15">
        <v>17</v>
      </c>
      <c r="J74" s="21">
        <f t="shared" si="32"/>
        <v>207.56</v>
      </c>
      <c r="K74" s="21">
        <f t="shared" si="33"/>
        <v>36.85</v>
      </c>
      <c r="L74" s="23">
        <v>100</v>
      </c>
      <c r="M74" s="23">
        <v>10</v>
      </c>
      <c r="N74" s="23">
        <f t="shared" si="28"/>
        <v>0</v>
      </c>
      <c r="O74" s="23">
        <f t="shared" si="29"/>
        <v>-7</v>
      </c>
      <c r="P74" s="15">
        <f t="shared" si="30"/>
        <v>207.56</v>
      </c>
      <c r="Q74" s="15">
        <f t="shared" si="31"/>
        <v>29.85</v>
      </c>
      <c r="R74" s="21">
        <f t="shared" si="34"/>
        <v>79.82</v>
      </c>
      <c r="S74" s="21">
        <f t="shared" si="35"/>
        <v>4.96</v>
      </c>
      <c r="T74" s="2">
        <f t="shared" si="36"/>
        <v>4.96</v>
      </c>
      <c r="U74" s="2"/>
    </row>
    <row r="75" ht="15.75" customHeight="1" spans="1:21">
      <c r="A75" s="12" t="s">
        <v>80</v>
      </c>
      <c r="B75" s="7">
        <v>11.18</v>
      </c>
      <c r="C75" s="7">
        <v>9.77</v>
      </c>
      <c r="D75" s="7">
        <v>23.65</v>
      </c>
      <c r="E75" s="7">
        <v>9.46</v>
      </c>
      <c r="F75" s="7">
        <v>40.04</v>
      </c>
      <c r="G75" s="7">
        <v>16.01</v>
      </c>
      <c r="H75" s="15">
        <v>10</v>
      </c>
      <c r="I75" s="15">
        <v>10</v>
      </c>
      <c r="J75" s="21">
        <f t="shared" si="32"/>
        <v>11.72</v>
      </c>
      <c r="K75" s="21">
        <f t="shared" si="33"/>
        <v>3.76</v>
      </c>
      <c r="L75" s="23">
        <v>10</v>
      </c>
      <c r="M75" s="23">
        <v>23</v>
      </c>
      <c r="N75" s="23">
        <f t="shared" si="28"/>
        <v>0</v>
      </c>
      <c r="O75" s="23">
        <f t="shared" si="29"/>
        <v>13</v>
      </c>
      <c r="P75" s="15">
        <f t="shared" si="30"/>
        <v>11.72</v>
      </c>
      <c r="Q75" s="15">
        <f t="shared" si="31"/>
        <v>16.76</v>
      </c>
      <c r="R75" s="21">
        <f t="shared" si="34"/>
        <v>2.26</v>
      </c>
      <c r="S75" s="21">
        <f t="shared" si="35"/>
        <v>0.749999999999993</v>
      </c>
      <c r="T75" s="2">
        <f t="shared" si="36"/>
        <v>0.749999999999993</v>
      </c>
      <c r="U75" s="2"/>
    </row>
    <row r="76" s="2" customFormat="1" ht="15.75" customHeight="1" spans="1:20">
      <c r="A76" s="13" t="s">
        <v>81</v>
      </c>
      <c r="B76" s="14">
        <f>SUM(B77:B87)</f>
        <v>4080.64</v>
      </c>
      <c r="C76" s="14">
        <f t="shared" ref="C76:I76" si="37">SUM(C77:C87)</f>
        <v>830.42</v>
      </c>
      <c r="D76" s="14">
        <f t="shared" si="37"/>
        <v>2517.55</v>
      </c>
      <c r="E76" s="14">
        <f t="shared" si="37"/>
        <v>2014.04</v>
      </c>
      <c r="F76" s="14">
        <f t="shared" si="37"/>
        <v>741.86</v>
      </c>
      <c r="G76" s="14">
        <f t="shared" si="37"/>
        <v>592.58</v>
      </c>
      <c r="H76" s="14">
        <f t="shared" si="37"/>
        <v>1925</v>
      </c>
      <c r="I76" s="14">
        <f t="shared" si="37"/>
        <v>516</v>
      </c>
      <c r="J76" s="21">
        <f t="shared" si="32"/>
        <v>3991.6</v>
      </c>
      <c r="K76" s="21">
        <f t="shared" si="33"/>
        <v>753.84</v>
      </c>
      <c r="L76" s="22">
        <f>SUM(L77:L87)</f>
        <v>1925</v>
      </c>
      <c r="M76" s="22">
        <f>SUM(M77:M87)</f>
        <v>437</v>
      </c>
      <c r="N76" s="22">
        <f t="shared" si="28"/>
        <v>0</v>
      </c>
      <c r="O76" s="22">
        <f t="shared" si="29"/>
        <v>-79</v>
      </c>
      <c r="P76" s="21">
        <f t="shared" si="30"/>
        <v>3991.6</v>
      </c>
      <c r="Q76" s="21">
        <f t="shared" si="31"/>
        <v>674.84</v>
      </c>
      <c r="R76" s="21">
        <f t="shared" si="34"/>
        <v>1977.56</v>
      </c>
      <c r="S76" s="21">
        <f t="shared" si="35"/>
        <v>82.26</v>
      </c>
      <c r="T76" s="2">
        <f t="shared" si="36"/>
        <v>82.26</v>
      </c>
    </row>
    <row r="77" ht="15.75" customHeight="1" spans="1:21">
      <c r="A77" s="12" t="s">
        <v>18</v>
      </c>
      <c r="B77" s="7">
        <v>0</v>
      </c>
      <c r="C77" s="7">
        <v>2.01</v>
      </c>
      <c r="D77" s="7">
        <v>0</v>
      </c>
      <c r="E77" s="7">
        <v>0</v>
      </c>
      <c r="F77" s="7">
        <v>4.49</v>
      </c>
      <c r="G77" s="7">
        <v>2.69</v>
      </c>
      <c r="H77" s="15">
        <v>0</v>
      </c>
      <c r="I77" s="15">
        <v>6</v>
      </c>
      <c r="J77" s="21">
        <f t="shared" si="32"/>
        <v>0</v>
      </c>
      <c r="K77" s="21">
        <f t="shared" si="33"/>
        <v>5.32</v>
      </c>
      <c r="L77" s="23">
        <v>0</v>
      </c>
      <c r="M77" s="23">
        <v>6</v>
      </c>
      <c r="N77" s="23">
        <f t="shared" si="28"/>
        <v>0</v>
      </c>
      <c r="O77" s="23">
        <f t="shared" si="29"/>
        <v>0</v>
      </c>
      <c r="P77" s="15">
        <f t="shared" si="30"/>
        <v>0</v>
      </c>
      <c r="Q77" s="15">
        <f t="shared" si="31"/>
        <v>5.32</v>
      </c>
      <c r="R77" s="21">
        <f t="shared" si="34"/>
        <v>0</v>
      </c>
      <c r="S77" s="21">
        <f t="shared" si="35"/>
        <v>2.63</v>
      </c>
      <c r="T77" s="2">
        <f t="shared" si="36"/>
        <v>2.63</v>
      </c>
      <c r="U77" s="2"/>
    </row>
    <row r="78" ht="15.75" customHeight="1" spans="1:21">
      <c r="A78" s="12" t="s">
        <v>82</v>
      </c>
      <c r="B78" s="7">
        <v>357.98</v>
      </c>
      <c r="C78" s="7">
        <v>59.28</v>
      </c>
      <c r="D78" s="7">
        <v>213.45</v>
      </c>
      <c r="E78" s="7">
        <v>170.76</v>
      </c>
      <c r="F78" s="7">
        <v>73.37</v>
      </c>
      <c r="G78" s="7">
        <v>58.69</v>
      </c>
      <c r="H78" s="15">
        <v>160</v>
      </c>
      <c r="I78" s="15">
        <v>55</v>
      </c>
      <c r="J78" s="21">
        <f t="shared" si="32"/>
        <v>347.22</v>
      </c>
      <c r="K78" s="21">
        <f t="shared" si="33"/>
        <v>55.59</v>
      </c>
      <c r="L78" s="23">
        <v>160</v>
      </c>
      <c r="M78" s="23">
        <v>59</v>
      </c>
      <c r="N78" s="23">
        <f t="shared" ref="N78:N89" si="38">L78-H78</f>
        <v>0</v>
      </c>
      <c r="O78" s="23">
        <f t="shared" ref="O78:O89" si="39">M78-I78</f>
        <v>4</v>
      </c>
      <c r="P78" s="15">
        <f t="shared" ref="P78:P89" si="40">B78+H78+N78-E78</f>
        <v>347.22</v>
      </c>
      <c r="Q78" s="15">
        <f t="shared" ref="Q78:Q89" si="41">C78+I78+O78-G78</f>
        <v>59.59</v>
      </c>
      <c r="R78" s="21">
        <f t="shared" si="34"/>
        <v>176.46</v>
      </c>
      <c r="S78" s="21">
        <f t="shared" si="35"/>
        <v>0.900000000000006</v>
      </c>
      <c r="T78" s="2">
        <f t="shared" si="36"/>
        <v>0.900000000000006</v>
      </c>
      <c r="U78" s="2"/>
    </row>
    <row r="79" ht="15.75" customHeight="1" spans="1:21">
      <c r="A79" s="12" t="s">
        <v>83</v>
      </c>
      <c r="B79" s="7">
        <v>574.53</v>
      </c>
      <c r="C79" s="7">
        <v>79.35</v>
      </c>
      <c r="D79" s="7">
        <v>147.25</v>
      </c>
      <c r="E79" s="7">
        <v>117.8</v>
      </c>
      <c r="F79" s="7">
        <v>47.05</v>
      </c>
      <c r="G79" s="7">
        <v>37.64</v>
      </c>
      <c r="H79" s="15">
        <v>100</v>
      </c>
      <c r="I79" s="15">
        <v>35</v>
      </c>
      <c r="J79" s="21">
        <f t="shared" si="32"/>
        <v>556.73</v>
      </c>
      <c r="K79" s="21">
        <f t="shared" si="33"/>
        <v>76.71</v>
      </c>
      <c r="L79" s="23">
        <v>100</v>
      </c>
      <c r="M79" s="23">
        <v>5</v>
      </c>
      <c r="N79" s="23">
        <f t="shared" si="38"/>
        <v>0</v>
      </c>
      <c r="O79" s="23">
        <f t="shared" si="39"/>
        <v>-30</v>
      </c>
      <c r="P79" s="15">
        <f t="shared" si="40"/>
        <v>556.73</v>
      </c>
      <c r="Q79" s="15">
        <f t="shared" si="41"/>
        <v>46.71</v>
      </c>
      <c r="R79" s="21">
        <f t="shared" si="34"/>
        <v>438.93</v>
      </c>
      <c r="S79" s="21">
        <f t="shared" si="35"/>
        <v>9.06999999999999</v>
      </c>
      <c r="T79" s="2">
        <f t="shared" si="36"/>
        <v>9.06999999999999</v>
      </c>
      <c r="U79" s="2"/>
    </row>
    <row r="80" ht="15.75" customHeight="1" spans="1:21">
      <c r="A80" s="12" t="s">
        <v>84</v>
      </c>
      <c r="B80" s="7">
        <v>430.82</v>
      </c>
      <c r="C80" s="7">
        <v>87.02</v>
      </c>
      <c r="D80" s="7">
        <v>267.55</v>
      </c>
      <c r="E80" s="7">
        <v>214.04</v>
      </c>
      <c r="F80" s="7">
        <v>106.74</v>
      </c>
      <c r="G80" s="7">
        <v>85.39</v>
      </c>
      <c r="H80" s="15">
        <v>220</v>
      </c>
      <c r="I80" s="15">
        <v>65</v>
      </c>
      <c r="J80" s="21">
        <f t="shared" si="32"/>
        <v>436.78</v>
      </c>
      <c r="K80" s="21">
        <f t="shared" si="33"/>
        <v>66.63</v>
      </c>
      <c r="L80" s="23">
        <v>220</v>
      </c>
      <c r="M80" s="23">
        <v>85</v>
      </c>
      <c r="N80" s="23">
        <f t="shared" si="38"/>
        <v>0</v>
      </c>
      <c r="O80" s="23">
        <f t="shared" si="39"/>
        <v>20</v>
      </c>
      <c r="P80" s="15">
        <f t="shared" si="40"/>
        <v>436.78</v>
      </c>
      <c r="Q80" s="15">
        <f t="shared" si="41"/>
        <v>86.63</v>
      </c>
      <c r="R80" s="21">
        <f t="shared" si="34"/>
        <v>222.74</v>
      </c>
      <c r="S80" s="21">
        <f t="shared" si="35"/>
        <v>1.23999999999998</v>
      </c>
      <c r="T80" s="2">
        <f t="shared" si="36"/>
        <v>1.23999999999998</v>
      </c>
      <c r="U80" s="2"/>
    </row>
    <row r="81" ht="15.75" customHeight="1" spans="1:21">
      <c r="A81" s="12" t="s">
        <v>85</v>
      </c>
      <c r="B81" s="7">
        <v>326.38</v>
      </c>
      <c r="C81" s="7">
        <v>95.84</v>
      </c>
      <c r="D81" s="7">
        <v>235.15</v>
      </c>
      <c r="E81" s="7">
        <v>188.12</v>
      </c>
      <c r="F81" s="7">
        <v>46.15</v>
      </c>
      <c r="G81" s="7">
        <v>36.92</v>
      </c>
      <c r="H81" s="15">
        <v>180</v>
      </c>
      <c r="I81" s="15">
        <v>40</v>
      </c>
      <c r="J81" s="21">
        <f t="shared" si="32"/>
        <v>318.26</v>
      </c>
      <c r="K81" s="21">
        <f t="shared" si="33"/>
        <v>98.92</v>
      </c>
      <c r="L81" s="23">
        <v>180</v>
      </c>
      <c r="M81" s="23">
        <v>10</v>
      </c>
      <c r="N81" s="23">
        <f t="shared" si="38"/>
        <v>0</v>
      </c>
      <c r="O81" s="23">
        <f t="shared" si="39"/>
        <v>-30</v>
      </c>
      <c r="P81" s="15">
        <f t="shared" si="40"/>
        <v>318.26</v>
      </c>
      <c r="Q81" s="15">
        <f t="shared" si="41"/>
        <v>68.92</v>
      </c>
      <c r="R81" s="21">
        <f t="shared" si="34"/>
        <v>130.14</v>
      </c>
      <c r="S81" s="21">
        <f t="shared" si="35"/>
        <v>32</v>
      </c>
      <c r="T81" s="2">
        <f t="shared" si="36"/>
        <v>32</v>
      </c>
      <c r="U81" s="2"/>
    </row>
    <row r="82" ht="15.75" customHeight="1" spans="1:21">
      <c r="A82" s="12" t="s">
        <v>86</v>
      </c>
      <c r="B82" s="7">
        <v>167.57</v>
      </c>
      <c r="C82" s="7">
        <v>52.44</v>
      </c>
      <c r="D82" s="7">
        <v>83.35</v>
      </c>
      <c r="E82" s="7">
        <v>66.68</v>
      </c>
      <c r="F82" s="7">
        <v>66.6</v>
      </c>
      <c r="G82" s="7">
        <v>53.28</v>
      </c>
      <c r="H82" s="15">
        <v>65</v>
      </c>
      <c r="I82" s="15">
        <v>50</v>
      </c>
      <c r="J82" s="21">
        <f t="shared" si="32"/>
        <v>165.89</v>
      </c>
      <c r="K82" s="21">
        <f t="shared" si="33"/>
        <v>49.16</v>
      </c>
      <c r="L82" s="23">
        <v>65</v>
      </c>
      <c r="M82" s="23">
        <v>55</v>
      </c>
      <c r="N82" s="23">
        <f t="shared" si="38"/>
        <v>0</v>
      </c>
      <c r="O82" s="23">
        <f t="shared" si="39"/>
        <v>5</v>
      </c>
      <c r="P82" s="15">
        <f t="shared" si="40"/>
        <v>165.89</v>
      </c>
      <c r="Q82" s="15">
        <f t="shared" si="41"/>
        <v>54.16</v>
      </c>
      <c r="R82" s="21">
        <f t="shared" si="34"/>
        <v>99.21</v>
      </c>
      <c r="S82" s="21">
        <f t="shared" si="35"/>
        <v>0.879999999999995</v>
      </c>
      <c r="T82" s="2">
        <f t="shared" si="36"/>
        <v>0.879999999999995</v>
      </c>
      <c r="U82" s="2"/>
    </row>
    <row r="83" ht="15.75" customHeight="1" spans="1:21">
      <c r="A83" s="12" t="s">
        <v>87</v>
      </c>
      <c r="B83" s="7">
        <v>172.97</v>
      </c>
      <c r="C83" s="7">
        <v>68.42</v>
      </c>
      <c r="D83" s="7">
        <v>135.7</v>
      </c>
      <c r="E83" s="7">
        <v>108.56</v>
      </c>
      <c r="F83" s="7">
        <v>93.4</v>
      </c>
      <c r="G83" s="7">
        <v>74.72</v>
      </c>
      <c r="H83" s="15">
        <v>110</v>
      </c>
      <c r="I83" s="15">
        <v>60</v>
      </c>
      <c r="J83" s="21">
        <f t="shared" si="32"/>
        <v>174.41</v>
      </c>
      <c r="K83" s="21">
        <f t="shared" si="33"/>
        <v>53.7</v>
      </c>
      <c r="L83" s="23">
        <v>110</v>
      </c>
      <c r="M83" s="23">
        <v>82</v>
      </c>
      <c r="N83" s="23">
        <f t="shared" si="38"/>
        <v>0</v>
      </c>
      <c r="O83" s="23">
        <f t="shared" si="39"/>
        <v>22</v>
      </c>
      <c r="P83" s="15">
        <f t="shared" si="40"/>
        <v>174.41</v>
      </c>
      <c r="Q83" s="15">
        <f t="shared" si="41"/>
        <v>75.7</v>
      </c>
      <c r="R83" s="21">
        <f t="shared" si="34"/>
        <v>65.85</v>
      </c>
      <c r="S83" s="21">
        <f t="shared" si="35"/>
        <v>0.980000000000018</v>
      </c>
      <c r="T83" s="2">
        <f t="shared" si="36"/>
        <v>0.980000000000018</v>
      </c>
      <c r="U83" s="2"/>
    </row>
    <row r="84" ht="15.75" customHeight="1" spans="1:21">
      <c r="A84" s="12" t="s">
        <v>88</v>
      </c>
      <c r="B84" s="7">
        <v>246.68</v>
      </c>
      <c r="C84" s="7">
        <v>54.79</v>
      </c>
      <c r="D84" s="7">
        <v>93.15</v>
      </c>
      <c r="E84" s="7">
        <v>74.52</v>
      </c>
      <c r="F84" s="7">
        <v>52.55</v>
      </c>
      <c r="G84" s="7">
        <v>42.04</v>
      </c>
      <c r="H84" s="15">
        <v>50</v>
      </c>
      <c r="I84" s="15">
        <v>35</v>
      </c>
      <c r="J84" s="21">
        <f t="shared" si="32"/>
        <v>222.16</v>
      </c>
      <c r="K84" s="21">
        <f t="shared" si="33"/>
        <v>47.75</v>
      </c>
      <c r="L84" s="23">
        <v>50</v>
      </c>
      <c r="M84" s="23">
        <v>35</v>
      </c>
      <c r="N84" s="23">
        <f t="shared" si="38"/>
        <v>0</v>
      </c>
      <c r="O84" s="23">
        <f t="shared" si="39"/>
        <v>0</v>
      </c>
      <c r="P84" s="15">
        <f t="shared" si="40"/>
        <v>222.16</v>
      </c>
      <c r="Q84" s="15">
        <f t="shared" si="41"/>
        <v>47.75</v>
      </c>
      <c r="R84" s="21">
        <f t="shared" si="34"/>
        <v>147.64</v>
      </c>
      <c r="S84" s="21">
        <f t="shared" si="35"/>
        <v>5.70999999999999</v>
      </c>
      <c r="T84" s="2">
        <f t="shared" si="36"/>
        <v>5.70999999999999</v>
      </c>
      <c r="U84" s="2"/>
    </row>
    <row r="85" ht="15.75" customHeight="1" spans="1:21">
      <c r="A85" s="12" t="s">
        <v>89</v>
      </c>
      <c r="B85" s="7">
        <v>266.8</v>
      </c>
      <c r="C85" s="7">
        <v>51.7</v>
      </c>
      <c r="D85" s="7">
        <v>172.75</v>
      </c>
      <c r="E85" s="7">
        <v>138.2</v>
      </c>
      <c r="F85" s="7">
        <v>47.97</v>
      </c>
      <c r="G85" s="7">
        <v>38.38</v>
      </c>
      <c r="H85" s="15">
        <v>140</v>
      </c>
      <c r="I85" s="15">
        <v>35</v>
      </c>
      <c r="J85" s="21">
        <f t="shared" si="32"/>
        <v>268.6</v>
      </c>
      <c r="K85" s="21">
        <f t="shared" si="33"/>
        <v>48.32</v>
      </c>
      <c r="L85" s="23">
        <v>140</v>
      </c>
      <c r="M85" s="23">
        <v>35</v>
      </c>
      <c r="N85" s="23">
        <f t="shared" si="38"/>
        <v>0</v>
      </c>
      <c r="O85" s="23">
        <f t="shared" si="39"/>
        <v>0</v>
      </c>
      <c r="P85" s="15">
        <f t="shared" si="40"/>
        <v>268.6</v>
      </c>
      <c r="Q85" s="15">
        <f t="shared" si="41"/>
        <v>48.32</v>
      </c>
      <c r="R85" s="21">
        <f t="shared" si="34"/>
        <v>130.4</v>
      </c>
      <c r="S85" s="21">
        <f t="shared" si="35"/>
        <v>9.94</v>
      </c>
      <c r="T85" s="2">
        <f t="shared" si="36"/>
        <v>9.94</v>
      </c>
      <c r="U85" s="2"/>
    </row>
    <row r="86" ht="15.75" customHeight="1" spans="1:21">
      <c r="A86" s="12" t="s">
        <v>90</v>
      </c>
      <c r="B86" s="7">
        <v>971.38</v>
      </c>
      <c r="C86" s="7">
        <v>164.36</v>
      </c>
      <c r="D86" s="7">
        <v>738.7</v>
      </c>
      <c r="E86" s="7">
        <v>590.96</v>
      </c>
      <c r="F86" s="7">
        <v>122</v>
      </c>
      <c r="G86" s="7">
        <v>97.6</v>
      </c>
      <c r="H86" s="15">
        <v>560</v>
      </c>
      <c r="I86" s="15">
        <v>75</v>
      </c>
      <c r="J86" s="21">
        <f t="shared" si="32"/>
        <v>940.42</v>
      </c>
      <c r="K86" s="21">
        <f t="shared" si="33"/>
        <v>141.76</v>
      </c>
      <c r="L86" s="23">
        <v>560</v>
      </c>
      <c r="M86" s="23">
        <v>40</v>
      </c>
      <c r="N86" s="23">
        <f t="shared" si="38"/>
        <v>0</v>
      </c>
      <c r="O86" s="23">
        <f t="shared" si="39"/>
        <v>-35</v>
      </c>
      <c r="P86" s="15">
        <f t="shared" si="40"/>
        <v>940.42</v>
      </c>
      <c r="Q86" s="15">
        <f t="shared" si="41"/>
        <v>106.76</v>
      </c>
      <c r="R86" s="21">
        <f t="shared" si="34"/>
        <v>349.46</v>
      </c>
      <c r="S86" s="21">
        <f t="shared" si="35"/>
        <v>9.16000000000002</v>
      </c>
      <c r="T86" s="2">
        <f t="shared" si="36"/>
        <v>9.16000000000002</v>
      </c>
      <c r="U86" s="2"/>
    </row>
    <row r="87" ht="15.75" customHeight="1" spans="1:21">
      <c r="A87" s="12" t="s">
        <v>91</v>
      </c>
      <c r="B87" s="7">
        <v>565.53</v>
      </c>
      <c r="C87" s="7">
        <v>115.21</v>
      </c>
      <c r="D87" s="7">
        <v>430.5</v>
      </c>
      <c r="E87" s="7">
        <v>344.4</v>
      </c>
      <c r="F87" s="7">
        <v>81.54</v>
      </c>
      <c r="G87" s="7">
        <v>65.23</v>
      </c>
      <c r="H87" s="15">
        <v>340</v>
      </c>
      <c r="I87" s="15">
        <v>60</v>
      </c>
      <c r="J87" s="21">
        <f t="shared" si="32"/>
        <v>561.13</v>
      </c>
      <c r="K87" s="21">
        <f t="shared" si="33"/>
        <v>109.98</v>
      </c>
      <c r="L87" s="23">
        <v>340</v>
      </c>
      <c r="M87" s="23">
        <v>25</v>
      </c>
      <c r="N87" s="23">
        <f t="shared" si="38"/>
        <v>0</v>
      </c>
      <c r="O87" s="23">
        <f t="shared" si="39"/>
        <v>-35</v>
      </c>
      <c r="P87" s="15">
        <f t="shared" si="40"/>
        <v>561.13</v>
      </c>
      <c r="Q87" s="15">
        <f t="shared" si="41"/>
        <v>74.98</v>
      </c>
      <c r="R87" s="21">
        <f t="shared" si="34"/>
        <v>216.73</v>
      </c>
      <c r="S87" s="21">
        <f t="shared" si="35"/>
        <v>9.74999999999997</v>
      </c>
      <c r="T87" s="2">
        <f t="shared" si="36"/>
        <v>9.74999999999997</v>
      </c>
      <c r="U87" s="2"/>
    </row>
    <row r="88" s="2" customFormat="1" ht="15" customHeight="1" spans="1:20">
      <c r="A88" s="13" t="s">
        <v>92</v>
      </c>
      <c r="B88" s="14">
        <f>SUM(B89:B96)</f>
        <v>5581.07</v>
      </c>
      <c r="C88" s="14">
        <f t="shared" ref="C88:I88" si="42">SUM(C89:C96)</f>
        <v>1674.83</v>
      </c>
      <c r="D88" s="14">
        <f t="shared" si="42"/>
        <v>3789.35</v>
      </c>
      <c r="E88" s="14">
        <f t="shared" si="42"/>
        <v>2962.74</v>
      </c>
      <c r="F88" s="14">
        <f t="shared" si="42"/>
        <v>1051.42</v>
      </c>
      <c r="G88" s="14">
        <f t="shared" si="42"/>
        <v>792.97</v>
      </c>
      <c r="H88" s="14">
        <f t="shared" si="42"/>
        <v>2440</v>
      </c>
      <c r="I88" s="14">
        <f t="shared" si="42"/>
        <v>481</v>
      </c>
      <c r="J88" s="21">
        <f t="shared" si="32"/>
        <v>5058.33</v>
      </c>
      <c r="K88" s="21">
        <f t="shared" si="33"/>
        <v>1362.86</v>
      </c>
      <c r="L88" s="22">
        <f>SUM(L89:L96)</f>
        <v>2410</v>
      </c>
      <c r="M88" s="22">
        <f>SUM(M89:M96)</f>
        <v>175</v>
      </c>
      <c r="N88" s="22">
        <f t="shared" si="38"/>
        <v>-30</v>
      </c>
      <c r="O88" s="22">
        <f t="shared" si="39"/>
        <v>-306</v>
      </c>
      <c r="P88" s="21">
        <f t="shared" si="40"/>
        <v>5028.33</v>
      </c>
      <c r="Q88" s="21">
        <f t="shared" si="41"/>
        <v>1056.86</v>
      </c>
      <c r="R88" s="21">
        <f t="shared" si="34"/>
        <v>2065.59</v>
      </c>
      <c r="S88" s="21">
        <f t="shared" si="35"/>
        <v>263.89</v>
      </c>
      <c r="T88" s="2">
        <f t="shared" si="36"/>
        <v>263.89</v>
      </c>
    </row>
    <row r="89" ht="15" customHeight="1" spans="1:21">
      <c r="A89" s="12" t="s">
        <v>18</v>
      </c>
      <c r="B89" s="7">
        <v>1.64</v>
      </c>
      <c r="C89" s="7">
        <v>4.39</v>
      </c>
      <c r="D89" s="7">
        <v>0</v>
      </c>
      <c r="E89" s="7">
        <v>0</v>
      </c>
      <c r="F89" s="7">
        <v>8.37</v>
      </c>
      <c r="G89" s="7">
        <v>3.35</v>
      </c>
      <c r="H89" s="15">
        <v>0</v>
      </c>
      <c r="I89" s="15">
        <v>5</v>
      </c>
      <c r="J89" s="21">
        <f t="shared" si="32"/>
        <v>1.64</v>
      </c>
      <c r="K89" s="21">
        <f t="shared" si="33"/>
        <v>6.04</v>
      </c>
      <c r="L89" s="23">
        <v>0</v>
      </c>
      <c r="M89" s="23">
        <v>5</v>
      </c>
      <c r="N89" s="23">
        <f t="shared" si="38"/>
        <v>0</v>
      </c>
      <c r="O89" s="23">
        <f t="shared" si="39"/>
        <v>0</v>
      </c>
      <c r="P89" s="15">
        <f t="shared" si="40"/>
        <v>1.64</v>
      </c>
      <c r="Q89" s="15">
        <f t="shared" si="41"/>
        <v>6.04</v>
      </c>
      <c r="R89" s="21">
        <f t="shared" si="34"/>
        <v>1.64</v>
      </c>
      <c r="S89" s="21">
        <f t="shared" si="35"/>
        <v>2.69</v>
      </c>
      <c r="T89" s="2">
        <f t="shared" si="36"/>
        <v>2.69</v>
      </c>
      <c r="U89" s="2"/>
    </row>
    <row r="90" ht="15" customHeight="1" spans="1:21">
      <c r="A90" s="12" t="s">
        <v>93</v>
      </c>
      <c r="B90" s="7">
        <v>185.87</v>
      </c>
      <c r="C90" s="7">
        <v>90.35</v>
      </c>
      <c r="D90" s="7">
        <v>171.85</v>
      </c>
      <c r="E90" s="7">
        <v>68.74</v>
      </c>
      <c r="F90" s="7">
        <v>112.03</v>
      </c>
      <c r="G90" s="7">
        <v>44.81</v>
      </c>
      <c r="H90" s="15">
        <v>80</v>
      </c>
      <c r="I90" s="15">
        <v>31</v>
      </c>
      <c r="J90" s="21">
        <f t="shared" si="32"/>
        <v>197.13</v>
      </c>
      <c r="K90" s="21">
        <f t="shared" si="33"/>
        <v>76.54</v>
      </c>
      <c r="L90" s="23">
        <v>80</v>
      </c>
      <c r="M90" s="23">
        <v>10</v>
      </c>
      <c r="N90" s="23">
        <f t="shared" ref="N90:N98" si="43">L90-H90</f>
        <v>0</v>
      </c>
      <c r="O90" s="23">
        <f t="shared" ref="O90:O98" si="44">M90-I90</f>
        <v>-21</v>
      </c>
      <c r="P90" s="15">
        <f t="shared" ref="P90:P98" si="45">B90+H90+N90-E90</f>
        <v>197.13</v>
      </c>
      <c r="Q90" s="15">
        <f t="shared" ref="Q90:Q98" si="46">C90+I90+O90-G90</f>
        <v>55.54</v>
      </c>
      <c r="R90" s="21">
        <f t="shared" si="34"/>
        <v>128.39</v>
      </c>
      <c r="S90" s="21">
        <f t="shared" si="35"/>
        <v>10.73</v>
      </c>
      <c r="T90" s="2">
        <f t="shared" si="36"/>
        <v>10.73</v>
      </c>
      <c r="U90" s="2"/>
    </row>
    <row r="91" ht="15" customHeight="1" spans="1:21">
      <c r="A91" s="12" t="s">
        <v>94</v>
      </c>
      <c r="B91" s="7">
        <v>1194.64</v>
      </c>
      <c r="C91" s="7">
        <v>327.76</v>
      </c>
      <c r="D91" s="7">
        <v>553.4</v>
      </c>
      <c r="E91" s="7">
        <v>442.72</v>
      </c>
      <c r="F91" s="7">
        <v>218.8</v>
      </c>
      <c r="G91" s="7">
        <v>175.04</v>
      </c>
      <c r="H91" s="15">
        <v>300</v>
      </c>
      <c r="I91" s="15">
        <v>100</v>
      </c>
      <c r="J91" s="21">
        <f t="shared" si="32"/>
        <v>1051.92</v>
      </c>
      <c r="K91" s="21">
        <f t="shared" si="33"/>
        <v>252.72</v>
      </c>
      <c r="L91" s="26">
        <v>270</v>
      </c>
      <c r="M91" s="23">
        <v>30</v>
      </c>
      <c r="N91" s="23">
        <f t="shared" si="43"/>
        <v>-30</v>
      </c>
      <c r="O91" s="23">
        <f t="shared" si="44"/>
        <v>-70</v>
      </c>
      <c r="P91" s="15">
        <f t="shared" si="45"/>
        <v>1021.92</v>
      </c>
      <c r="Q91" s="15">
        <f t="shared" si="46"/>
        <v>182.72</v>
      </c>
      <c r="R91" s="21">
        <f t="shared" si="34"/>
        <v>579.2</v>
      </c>
      <c r="S91" s="21">
        <f t="shared" si="35"/>
        <v>7.68000000000001</v>
      </c>
      <c r="T91" s="2">
        <f t="shared" si="36"/>
        <v>7.68000000000001</v>
      </c>
      <c r="U91" s="2"/>
    </row>
    <row r="92" ht="15" customHeight="1" spans="1:21">
      <c r="A92" s="12" t="s">
        <v>95</v>
      </c>
      <c r="B92" s="7">
        <v>1052.74</v>
      </c>
      <c r="C92" s="7">
        <v>268.9</v>
      </c>
      <c r="D92" s="7">
        <v>1009</v>
      </c>
      <c r="E92" s="7">
        <v>807.2</v>
      </c>
      <c r="F92" s="7">
        <v>197.05</v>
      </c>
      <c r="G92" s="7">
        <v>157.64</v>
      </c>
      <c r="H92" s="15">
        <v>700</v>
      </c>
      <c r="I92" s="15">
        <v>100</v>
      </c>
      <c r="J92" s="21">
        <f t="shared" si="32"/>
        <v>945.54</v>
      </c>
      <c r="K92" s="21">
        <f t="shared" si="33"/>
        <v>211.26</v>
      </c>
      <c r="L92" s="23">
        <v>700</v>
      </c>
      <c r="M92" s="23">
        <v>60</v>
      </c>
      <c r="N92" s="23">
        <f t="shared" si="43"/>
        <v>0</v>
      </c>
      <c r="O92" s="23">
        <f t="shared" si="44"/>
        <v>-40</v>
      </c>
      <c r="P92" s="15">
        <f t="shared" si="45"/>
        <v>945.54</v>
      </c>
      <c r="Q92" s="15">
        <f t="shared" si="46"/>
        <v>171.26</v>
      </c>
      <c r="R92" s="21">
        <f t="shared" si="34"/>
        <v>138.34</v>
      </c>
      <c r="S92" s="21">
        <f t="shared" si="35"/>
        <v>13.62</v>
      </c>
      <c r="T92" s="2">
        <f t="shared" si="36"/>
        <v>13.62</v>
      </c>
      <c r="U92" s="2"/>
    </row>
    <row r="93" ht="15" customHeight="1" spans="1:21">
      <c r="A93" s="12" t="s">
        <v>96</v>
      </c>
      <c r="B93" s="7">
        <v>1197.61</v>
      </c>
      <c r="C93" s="7">
        <v>362.51</v>
      </c>
      <c r="D93" s="7">
        <v>950.05</v>
      </c>
      <c r="E93" s="7">
        <v>760.04</v>
      </c>
      <c r="F93" s="7">
        <v>179.14</v>
      </c>
      <c r="G93" s="7">
        <v>143.31</v>
      </c>
      <c r="H93" s="15">
        <v>650</v>
      </c>
      <c r="I93" s="15">
        <v>90</v>
      </c>
      <c r="J93" s="21">
        <f t="shared" si="32"/>
        <v>1087.57</v>
      </c>
      <c r="K93" s="21">
        <f t="shared" si="33"/>
        <v>309.2</v>
      </c>
      <c r="L93" s="23">
        <v>650</v>
      </c>
      <c r="M93" s="23">
        <v>0</v>
      </c>
      <c r="N93" s="23">
        <f t="shared" si="43"/>
        <v>0</v>
      </c>
      <c r="O93" s="23">
        <f t="shared" si="44"/>
        <v>-90</v>
      </c>
      <c r="P93" s="15">
        <f t="shared" si="45"/>
        <v>1087.57</v>
      </c>
      <c r="Q93" s="15">
        <f t="shared" si="46"/>
        <v>219.2</v>
      </c>
      <c r="R93" s="21">
        <f t="shared" si="34"/>
        <v>327.53</v>
      </c>
      <c r="S93" s="21">
        <f t="shared" si="35"/>
        <v>75.89</v>
      </c>
      <c r="T93" s="2">
        <f t="shared" si="36"/>
        <v>75.89</v>
      </c>
      <c r="U93" s="2"/>
    </row>
    <row r="94" ht="15" customHeight="1" spans="1:21">
      <c r="A94" s="12" t="s">
        <v>97</v>
      </c>
      <c r="B94" s="7">
        <v>1032.98</v>
      </c>
      <c r="C94" s="7">
        <v>349.27</v>
      </c>
      <c r="D94" s="7">
        <v>562.55</v>
      </c>
      <c r="E94" s="7">
        <v>450.04</v>
      </c>
      <c r="F94" s="7">
        <v>144.09</v>
      </c>
      <c r="G94" s="7">
        <v>115.27</v>
      </c>
      <c r="H94" s="15">
        <v>320</v>
      </c>
      <c r="I94" s="15">
        <v>70</v>
      </c>
      <c r="J94" s="21">
        <f t="shared" si="32"/>
        <v>902.94</v>
      </c>
      <c r="K94" s="21">
        <f t="shared" si="33"/>
        <v>304</v>
      </c>
      <c r="L94" s="23">
        <v>320</v>
      </c>
      <c r="M94" s="23">
        <v>0</v>
      </c>
      <c r="N94" s="23">
        <f t="shared" si="43"/>
        <v>0</v>
      </c>
      <c r="O94" s="23">
        <f t="shared" si="44"/>
        <v>-70</v>
      </c>
      <c r="P94" s="15">
        <f t="shared" si="45"/>
        <v>902.94</v>
      </c>
      <c r="Q94" s="15">
        <f t="shared" si="46"/>
        <v>234</v>
      </c>
      <c r="R94" s="21">
        <f t="shared" si="34"/>
        <v>452.9</v>
      </c>
      <c r="S94" s="21">
        <f t="shared" si="35"/>
        <v>118.73</v>
      </c>
      <c r="T94" s="2">
        <f t="shared" si="36"/>
        <v>118.73</v>
      </c>
      <c r="U94" s="2"/>
    </row>
    <row r="95" ht="15" customHeight="1" spans="1:21">
      <c r="A95" s="12" t="s">
        <v>98</v>
      </c>
      <c r="B95" s="7">
        <v>430.3</v>
      </c>
      <c r="C95" s="7">
        <v>86.38</v>
      </c>
      <c r="D95" s="7">
        <v>206.2</v>
      </c>
      <c r="E95" s="7">
        <v>164.96</v>
      </c>
      <c r="F95" s="7">
        <v>96.04</v>
      </c>
      <c r="G95" s="7">
        <v>76.83</v>
      </c>
      <c r="H95" s="15">
        <v>150</v>
      </c>
      <c r="I95" s="15">
        <v>55</v>
      </c>
      <c r="J95" s="21">
        <f t="shared" si="32"/>
        <v>415.34</v>
      </c>
      <c r="K95" s="21">
        <f t="shared" si="33"/>
        <v>64.55</v>
      </c>
      <c r="L95" s="23">
        <v>150</v>
      </c>
      <c r="M95" s="23">
        <v>70</v>
      </c>
      <c r="N95" s="23">
        <f t="shared" si="43"/>
        <v>0</v>
      </c>
      <c r="O95" s="23">
        <f t="shared" si="44"/>
        <v>15</v>
      </c>
      <c r="P95" s="15">
        <f t="shared" si="45"/>
        <v>415.34</v>
      </c>
      <c r="Q95" s="15">
        <f t="shared" si="46"/>
        <v>79.55</v>
      </c>
      <c r="R95" s="21">
        <f t="shared" si="34"/>
        <v>250.38</v>
      </c>
      <c r="S95" s="21">
        <f t="shared" si="35"/>
        <v>2.72</v>
      </c>
      <c r="T95" s="2">
        <f t="shared" si="36"/>
        <v>2.72</v>
      </c>
      <c r="U95" s="2"/>
    </row>
    <row r="96" ht="15" customHeight="1" spans="1:21">
      <c r="A96" s="12" t="s">
        <v>99</v>
      </c>
      <c r="B96" s="7">
        <v>485.29</v>
      </c>
      <c r="C96" s="7">
        <v>185.27</v>
      </c>
      <c r="D96" s="7">
        <v>336.3</v>
      </c>
      <c r="E96" s="7">
        <v>269.04</v>
      </c>
      <c r="F96" s="7">
        <v>95.9</v>
      </c>
      <c r="G96" s="7">
        <v>76.72</v>
      </c>
      <c r="H96" s="15">
        <v>240</v>
      </c>
      <c r="I96" s="15">
        <v>30</v>
      </c>
      <c r="J96" s="21">
        <f t="shared" si="32"/>
        <v>456.25</v>
      </c>
      <c r="K96" s="21">
        <f t="shared" si="33"/>
        <v>138.55</v>
      </c>
      <c r="L96" s="23">
        <v>240</v>
      </c>
      <c r="M96" s="23">
        <v>0</v>
      </c>
      <c r="N96" s="23">
        <f t="shared" si="43"/>
        <v>0</v>
      </c>
      <c r="O96" s="23">
        <f t="shared" si="44"/>
        <v>-30</v>
      </c>
      <c r="P96" s="15">
        <f t="shared" si="45"/>
        <v>456.25</v>
      </c>
      <c r="Q96" s="15">
        <f t="shared" si="46"/>
        <v>108.55</v>
      </c>
      <c r="R96" s="21">
        <f t="shared" si="34"/>
        <v>187.21</v>
      </c>
      <c r="S96" s="21">
        <f t="shared" si="35"/>
        <v>31.83</v>
      </c>
      <c r="T96" s="2">
        <f t="shared" si="36"/>
        <v>31.83</v>
      </c>
      <c r="U96" s="2"/>
    </row>
    <row r="97" s="2" customFormat="1" ht="15" customHeight="1" spans="1:20">
      <c r="A97" s="13" t="s">
        <v>100</v>
      </c>
      <c r="B97" s="14">
        <f t="shared" ref="B97:I97" si="47">SUM(B98:B108)</f>
        <v>2274.64</v>
      </c>
      <c r="C97" s="14">
        <f t="shared" si="47"/>
        <v>728.11</v>
      </c>
      <c r="D97" s="14">
        <f t="shared" si="47"/>
        <v>1355.55</v>
      </c>
      <c r="E97" s="14">
        <f t="shared" si="47"/>
        <v>1070.26</v>
      </c>
      <c r="F97" s="14">
        <f t="shared" si="47"/>
        <v>977.05</v>
      </c>
      <c r="G97" s="14">
        <f t="shared" si="47"/>
        <v>778.43</v>
      </c>
      <c r="H97" s="14">
        <f t="shared" si="47"/>
        <v>960</v>
      </c>
      <c r="I97" s="14">
        <f t="shared" si="47"/>
        <v>565</v>
      </c>
      <c r="J97" s="21">
        <f t="shared" si="32"/>
        <v>2164.38</v>
      </c>
      <c r="K97" s="21">
        <f t="shared" si="33"/>
        <v>514.68</v>
      </c>
      <c r="L97" s="22">
        <f>SUM(L98:L108)</f>
        <v>960</v>
      </c>
      <c r="M97" s="22">
        <f>SUM(M98:M108)</f>
        <v>849</v>
      </c>
      <c r="N97" s="22">
        <f t="shared" si="43"/>
        <v>0</v>
      </c>
      <c r="O97" s="22">
        <f t="shared" si="44"/>
        <v>284</v>
      </c>
      <c r="P97" s="21">
        <f t="shared" si="45"/>
        <v>2164.38</v>
      </c>
      <c r="Q97" s="21">
        <f t="shared" si="46"/>
        <v>798.68</v>
      </c>
      <c r="R97" s="21">
        <f t="shared" si="34"/>
        <v>1094.12</v>
      </c>
      <c r="S97" s="21">
        <f t="shared" si="35"/>
        <v>20.2500000000002</v>
      </c>
      <c r="T97" s="2">
        <f t="shared" si="36"/>
        <v>20.2500000000002</v>
      </c>
    </row>
    <row r="98" ht="15" customHeight="1" spans="1:21">
      <c r="A98" s="12" t="s">
        <v>18</v>
      </c>
      <c r="B98" s="7">
        <v>57.8</v>
      </c>
      <c r="C98" s="7">
        <v>8.87</v>
      </c>
      <c r="D98" s="7">
        <v>70.9</v>
      </c>
      <c r="E98" s="7">
        <v>42.54</v>
      </c>
      <c r="F98" s="7">
        <v>11.14</v>
      </c>
      <c r="G98" s="7">
        <v>6.69</v>
      </c>
      <c r="H98" s="15">
        <v>40</v>
      </c>
      <c r="I98" s="15">
        <v>8</v>
      </c>
      <c r="J98" s="21">
        <f t="shared" si="32"/>
        <v>55.26</v>
      </c>
      <c r="K98" s="21">
        <f t="shared" si="33"/>
        <v>10.18</v>
      </c>
      <c r="L98" s="23">
        <v>40</v>
      </c>
      <c r="M98" s="23">
        <v>8</v>
      </c>
      <c r="N98" s="23">
        <f t="shared" si="43"/>
        <v>0</v>
      </c>
      <c r="O98" s="23">
        <f t="shared" si="44"/>
        <v>0</v>
      </c>
      <c r="P98" s="15">
        <f t="shared" si="45"/>
        <v>55.26</v>
      </c>
      <c r="Q98" s="15">
        <f t="shared" si="46"/>
        <v>10.18</v>
      </c>
      <c r="R98" s="21">
        <f t="shared" si="34"/>
        <v>12.72</v>
      </c>
      <c r="S98" s="21">
        <f t="shared" si="35"/>
        <v>3.49</v>
      </c>
      <c r="T98" s="2">
        <f t="shared" si="36"/>
        <v>3.49</v>
      </c>
      <c r="U98" s="2"/>
    </row>
    <row r="99" ht="15" customHeight="1" spans="1:21">
      <c r="A99" s="12" t="s">
        <v>101</v>
      </c>
      <c r="B99" s="7">
        <v>144.21</v>
      </c>
      <c r="C99" s="7">
        <v>54.53</v>
      </c>
      <c r="D99" s="7">
        <v>68.65</v>
      </c>
      <c r="E99" s="7">
        <v>54.92</v>
      </c>
      <c r="F99" s="7">
        <v>89.69</v>
      </c>
      <c r="G99" s="7">
        <v>71.75</v>
      </c>
      <c r="H99" s="15">
        <v>60</v>
      </c>
      <c r="I99" s="15">
        <v>50</v>
      </c>
      <c r="J99" s="21">
        <f t="shared" si="32"/>
        <v>149.29</v>
      </c>
      <c r="K99" s="21">
        <f t="shared" si="33"/>
        <v>32.78</v>
      </c>
      <c r="L99" s="23">
        <v>60</v>
      </c>
      <c r="M99" s="23">
        <v>90</v>
      </c>
      <c r="N99" s="23">
        <f t="shared" ref="N99:N109" si="48">L99-H99</f>
        <v>0</v>
      </c>
      <c r="O99" s="23">
        <f t="shared" ref="O99:O109" si="49">M99-I99</f>
        <v>40</v>
      </c>
      <c r="P99" s="15">
        <f t="shared" ref="P99:P109" si="50">B99+H99+N99-E99</f>
        <v>149.29</v>
      </c>
      <c r="Q99" s="15">
        <f t="shared" ref="Q99:Q109" si="51">C99+I99+O99-G99</f>
        <v>72.78</v>
      </c>
      <c r="R99" s="21">
        <f t="shared" si="34"/>
        <v>94.37</v>
      </c>
      <c r="S99" s="21">
        <f t="shared" si="35"/>
        <v>1.03</v>
      </c>
      <c r="T99" s="2">
        <f t="shared" si="36"/>
        <v>1.03</v>
      </c>
      <c r="U99" s="2"/>
    </row>
    <row r="100" ht="15" customHeight="1" spans="1:21">
      <c r="A100" s="12" t="s">
        <v>102</v>
      </c>
      <c r="B100" s="7">
        <v>0</v>
      </c>
      <c r="C100" s="7">
        <v>2</v>
      </c>
      <c r="D100" s="7">
        <v>0</v>
      </c>
      <c r="E100" s="7">
        <v>0</v>
      </c>
      <c r="F100" s="7">
        <v>4.96</v>
      </c>
      <c r="G100" s="7">
        <v>2.98</v>
      </c>
      <c r="H100" s="15">
        <v>0</v>
      </c>
      <c r="I100" s="15">
        <v>2</v>
      </c>
      <c r="J100" s="21">
        <f t="shared" si="32"/>
        <v>0</v>
      </c>
      <c r="K100" s="21">
        <f t="shared" si="33"/>
        <v>1.02</v>
      </c>
      <c r="L100" s="23">
        <v>0</v>
      </c>
      <c r="M100" s="23">
        <v>5</v>
      </c>
      <c r="N100" s="23">
        <f t="shared" si="48"/>
        <v>0</v>
      </c>
      <c r="O100" s="23">
        <f t="shared" si="49"/>
        <v>3</v>
      </c>
      <c r="P100" s="15">
        <f t="shared" si="50"/>
        <v>0</v>
      </c>
      <c r="Q100" s="15">
        <f t="shared" si="51"/>
        <v>4.02</v>
      </c>
      <c r="R100" s="21">
        <f t="shared" si="34"/>
        <v>0</v>
      </c>
      <c r="S100" s="21">
        <f t="shared" si="35"/>
        <v>1.04</v>
      </c>
      <c r="T100" s="2">
        <f t="shared" si="36"/>
        <v>1.04</v>
      </c>
      <c r="U100" s="2"/>
    </row>
    <row r="101" ht="15" customHeight="1" spans="1:21">
      <c r="A101" s="12" t="s">
        <v>103</v>
      </c>
      <c r="B101" s="7">
        <v>331.47</v>
      </c>
      <c r="C101" s="7">
        <v>119.63</v>
      </c>
      <c r="D101" s="7">
        <v>238.25</v>
      </c>
      <c r="E101" s="7">
        <v>190.6</v>
      </c>
      <c r="F101" s="7">
        <v>181.3</v>
      </c>
      <c r="G101" s="7">
        <v>145.04</v>
      </c>
      <c r="H101" s="15">
        <v>160</v>
      </c>
      <c r="I101" s="15">
        <v>100</v>
      </c>
      <c r="J101" s="21">
        <f t="shared" si="32"/>
        <v>300.87</v>
      </c>
      <c r="K101" s="21">
        <f t="shared" si="33"/>
        <v>74.59</v>
      </c>
      <c r="L101" s="23">
        <v>160</v>
      </c>
      <c r="M101" s="23">
        <v>175</v>
      </c>
      <c r="N101" s="23">
        <f t="shared" si="48"/>
        <v>0</v>
      </c>
      <c r="O101" s="23">
        <f t="shared" si="49"/>
        <v>75</v>
      </c>
      <c r="P101" s="15">
        <f t="shared" si="50"/>
        <v>300.87</v>
      </c>
      <c r="Q101" s="15">
        <f t="shared" si="51"/>
        <v>149.59</v>
      </c>
      <c r="R101" s="21">
        <f t="shared" si="34"/>
        <v>110.27</v>
      </c>
      <c r="S101" s="21">
        <f t="shared" si="35"/>
        <v>4.55000000000001</v>
      </c>
      <c r="T101" s="2">
        <f t="shared" si="36"/>
        <v>4.55000000000001</v>
      </c>
      <c r="U101" s="2"/>
    </row>
    <row r="102" ht="15" customHeight="1" spans="1:21">
      <c r="A102" s="12" t="s">
        <v>104</v>
      </c>
      <c r="B102" s="7">
        <v>317.33</v>
      </c>
      <c r="C102" s="7">
        <v>55.92</v>
      </c>
      <c r="D102" s="7">
        <v>208.85</v>
      </c>
      <c r="E102" s="7">
        <v>167.08</v>
      </c>
      <c r="F102" s="7">
        <v>68.62</v>
      </c>
      <c r="G102" s="7">
        <v>54.9</v>
      </c>
      <c r="H102" s="15">
        <v>170</v>
      </c>
      <c r="I102" s="15">
        <v>50</v>
      </c>
      <c r="J102" s="21">
        <f t="shared" si="32"/>
        <v>320.25</v>
      </c>
      <c r="K102" s="21">
        <f t="shared" si="33"/>
        <v>51.02</v>
      </c>
      <c r="L102" s="23">
        <v>170</v>
      </c>
      <c r="M102" s="23">
        <v>55</v>
      </c>
      <c r="N102" s="23">
        <f t="shared" si="48"/>
        <v>0</v>
      </c>
      <c r="O102" s="23">
        <f t="shared" si="49"/>
        <v>5</v>
      </c>
      <c r="P102" s="15">
        <f t="shared" si="50"/>
        <v>320.25</v>
      </c>
      <c r="Q102" s="15">
        <f t="shared" si="51"/>
        <v>56.02</v>
      </c>
      <c r="R102" s="21">
        <f t="shared" si="34"/>
        <v>153.17</v>
      </c>
      <c r="S102" s="21">
        <f t="shared" si="35"/>
        <v>1.12</v>
      </c>
      <c r="T102" s="2">
        <f t="shared" si="36"/>
        <v>1.12</v>
      </c>
      <c r="U102" s="2"/>
    </row>
    <row r="103" ht="15" customHeight="1" spans="1:21">
      <c r="A103" s="12" t="s">
        <v>105</v>
      </c>
      <c r="B103" s="7">
        <v>170.05</v>
      </c>
      <c r="C103" s="7">
        <v>54.16</v>
      </c>
      <c r="D103" s="7">
        <v>122.2</v>
      </c>
      <c r="E103" s="7">
        <v>97.76</v>
      </c>
      <c r="F103" s="7">
        <v>71.27</v>
      </c>
      <c r="G103" s="7">
        <v>57.02</v>
      </c>
      <c r="H103" s="15">
        <v>85</v>
      </c>
      <c r="I103" s="15">
        <v>50</v>
      </c>
      <c r="J103" s="21">
        <f t="shared" si="32"/>
        <v>157.29</v>
      </c>
      <c r="K103" s="21">
        <f t="shared" si="33"/>
        <v>47.14</v>
      </c>
      <c r="L103" s="23">
        <v>85</v>
      </c>
      <c r="M103" s="23">
        <v>60</v>
      </c>
      <c r="N103" s="23">
        <f t="shared" si="48"/>
        <v>0</v>
      </c>
      <c r="O103" s="23">
        <f t="shared" si="49"/>
        <v>10</v>
      </c>
      <c r="P103" s="15">
        <f t="shared" si="50"/>
        <v>157.29</v>
      </c>
      <c r="Q103" s="15">
        <f t="shared" si="51"/>
        <v>57.14</v>
      </c>
      <c r="R103" s="21">
        <f t="shared" si="34"/>
        <v>59.53</v>
      </c>
      <c r="S103" s="21">
        <f t="shared" si="35"/>
        <v>0.11999999999999</v>
      </c>
      <c r="T103" s="2">
        <f t="shared" si="36"/>
        <v>0.11999999999999</v>
      </c>
      <c r="U103" s="2"/>
    </row>
    <row r="104" ht="15" customHeight="1" spans="1:21">
      <c r="A104" s="12" t="s">
        <v>106</v>
      </c>
      <c r="B104" s="7">
        <v>185.99</v>
      </c>
      <c r="C104" s="7">
        <v>88.94</v>
      </c>
      <c r="D104" s="7">
        <v>25.15</v>
      </c>
      <c r="E104" s="7">
        <v>20.12</v>
      </c>
      <c r="F104" s="7">
        <v>105.58</v>
      </c>
      <c r="G104" s="7">
        <v>84.46</v>
      </c>
      <c r="H104" s="15">
        <v>15</v>
      </c>
      <c r="I104" s="15">
        <v>55</v>
      </c>
      <c r="J104" s="21">
        <f t="shared" si="32"/>
        <v>180.87</v>
      </c>
      <c r="K104" s="21">
        <f t="shared" si="33"/>
        <v>59.48</v>
      </c>
      <c r="L104" s="23">
        <v>15</v>
      </c>
      <c r="M104" s="23">
        <v>80</v>
      </c>
      <c r="N104" s="23">
        <f t="shared" si="48"/>
        <v>0</v>
      </c>
      <c r="O104" s="23">
        <f t="shared" si="49"/>
        <v>25</v>
      </c>
      <c r="P104" s="15">
        <f t="shared" si="50"/>
        <v>180.87</v>
      </c>
      <c r="Q104" s="15">
        <f t="shared" si="51"/>
        <v>84.48</v>
      </c>
      <c r="R104" s="21">
        <f t="shared" si="34"/>
        <v>160.75</v>
      </c>
      <c r="S104" s="21">
        <f t="shared" si="35"/>
        <v>0.0200000000000102</v>
      </c>
      <c r="T104" s="2">
        <f t="shared" si="36"/>
        <v>0.0200000000000102</v>
      </c>
      <c r="U104" s="2"/>
    </row>
    <row r="105" ht="15" customHeight="1" spans="1:20">
      <c r="A105" s="12" t="s">
        <v>107</v>
      </c>
      <c r="B105" s="7">
        <v>144.24</v>
      </c>
      <c r="C105" s="7">
        <v>45.49</v>
      </c>
      <c r="D105" s="7">
        <v>37.3</v>
      </c>
      <c r="E105" s="7">
        <v>29.84</v>
      </c>
      <c r="F105" s="7">
        <v>71.8</v>
      </c>
      <c r="G105" s="7">
        <v>57.44</v>
      </c>
      <c r="H105" s="15">
        <v>20</v>
      </c>
      <c r="I105" s="15">
        <v>40</v>
      </c>
      <c r="J105" s="21">
        <f t="shared" ref="J105:J109" si="52">B105+H105-E105</f>
        <v>134.4</v>
      </c>
      <c r="K105" s="21">
        <f t="shared" ref="K105:K109" si="53">C105+I105-G105</f>
        <v>28.05</v>
      </c>
      <c r="L105" s="23">
        <v>20</v>
      </c>
      <c r="M105" s="23">
        <v>70</v>
      </c>
      <c r="N105" s="23">
        <f t="shared" si="48"/>
        <v>0</v>
      </c>
      <c r="O105" s="23">
        <f t="shared" si="49"/>
        <v>30</v>
      </c>
      <c r="P105" s="15">
        <f t="shared" si="50"/>
        <v>134.4</v>
      </c>
      <c r="Q105" s="15">
        <f t="shared" si="51"/>
        <v>58.05</v>
      </c>
      <c r="R105" s="21">
        <f t="shared" si="34"/>
        <v>104.56</v>
      </c>
      <c r="S105" s="21">
        <f t="shared" si="35"/>
        <v>0.610000000000014</v>
      </c>
      <c r="T105" s="2">
        <f t="shared" si="36"/>
        <v>0.610000000000014</v>
      </c>
    </row>
    <row r="106" ht="15" customHeight="1" spans="1:20">
      <c r="A106" s="12" t="s">
        <v>108</v>
      </c>
      <c r="B106" s="7">
        <v>172.73</v>
      </c>
      <c r="C106" s="7">
        <v>43.05</v>
      </c>
      <c r="D106" s="7">
        <v>54.75</v>
      </c>
      <c r="E106" s="7">
        <v>43.8</v>
      </c>
      <c r="F106" s="7">
        <v>49.8</v>
      </c>
      <c r="G106" s="7">
        <v>39.84</v>
      </c>
      <c r="H106" s="15">
        <v>30</v>
      </c>
      <c r="I106" s="15">
        <v>30</v>
      </c>
      <c r="J106" s="21">
        <f t="shared" si="52"/>
        <v>158.93</v>
      </c>
      <c r="K106" s="21">
        <f t="shared" si="53"/>
        <v>33.21</v>
      </c>
      <c r="L106" s="23">
        <v>30</v>
      </c>
      <c r="M106" s="23">
        <v>38</v>
      </c>
      <c r="N106" s="23">
        <f t="shared" si="48"/>
        <v>0</v>
      </c>
      <c r="O106" s="23">
        <f t="shared" si="49"/>
        <v>8</v>
      </c>
      <c r="P106" s="15">
        <f t="shared" si="50"/>
        <v>158.93</v>
      </c>
      <c r="Q106" s="15">
        <f t="shared" si="51"/>
        <v>41.21</v>
      </c>
      <c r="R106" s="21">
        <f t="shared" si="34"/>
        <v>115.13</v>
      </c>
      <c r="S106" s="21">
        <f t="shared" si="35"/>
        <v>1.36999999999999</v>
      </c>
      <c r="T106" s="2">
        <f t="shared" si="36"/>
        <v>1.36999999999999</v>
      </c>
    </row>
    <row r="107" ht="15" customHeight="1" spans="1:20">
      <c r="A107" s="12" t="s">
        <v>109</v>
      </c>
      <c r="B107" s="7">
        <v>544.95</v>
      </c>
      <c r="C107" s="7">
        <v>164.82</v>
      </c>
      <c r="D107" s="7">
        <v>429</v>
      </c>
      <c r="E107" s="7">
        <v>343.2</v>
      </c>
      <c r="F107" s="7">
        <v>224.47</v>
      </c>
      <c r="G107" s="7">
        <v>179.58</v>
      </c>
      <c r="H107" s="15">
        <v>300</v>
      </c>
      <c r="I107" s="15">
        <v>130</v>
      </c>
      <c r="J107" s="21">
        <f t="shared" si="52"/>
        <v>501.75</v>
      </c>
      <c r="K107" s="21">
        <f t="shared" si="53"/>
        <v>115.24</v>
      </c>
      <c r="L107" s="23">
        <v>300</v>
      </c>
      <c r="M107" s="23">
        <v>200</v>
      </c>
      <c r="N107" s="23">
        <f t="shared" si="48"/>
        <v>0</v>
      </c>
      <c r="O107" s="23">
        <f t="shared" si="49"/>
        <v>70</v>
      </c>
      <c r="P107" s="15">
        <f t="shared" si="50"/>
        <v>501.75</v>
      </c>
      <c r="Q107" s="15">
        <f t="shared" si="51"/>
        <v>185.24</v>
      </c>
      <c r="R107" s="21">
        <f t="shared" si="34"/>
        <v>158.55</v>
      </c>
      <c r="S107" s="21">
        <f t="shared" si="35"/>
        <v>5.65999999999997</v>
      </c>
      <c r="T107" s="2">
        <f t="shared" si="36"/>
        <v>5.65999999999997</v>
      </c>
    </row>
    <row r="108" ht="15" customHeight="1" spans="1:20">
      <c r="A108" s="12" t="s">
        <v>110</v>
      </c>
      <c r="B108" s="7">
        <v>205.87</v>
      </c>
      <c r="C108" s="7">
        <v>90.7</v>
      </c>
      <c r="D108" s="7">
        <v>100.5</v>
      </c>
      <c r="E108" s="7">
        <v>80.4</v>
      </c>
      <c r="F108" s="7">
        <v>98.42</v>
      </c>
      <c r="G108" s="7">
        <v>78.73</v>
      </c>
      <c r="H108" s="15">
        <v>80</v>
      </c>
      <c r="I108" s="15">
        <v>50</v>
      </c>
      <c r="J108" s="21">
        <f t="shared" si="52"/>
        <v>205.47</v>
      </c>
      <c r="K108" s="21">
        <f t="shared" si="53"/>
        <v>61.97</v>
      </c>
      <c r="L108" s="23">
        <v>80</v>
      </c>
      <c r="M108" s="23">
        <v>68</v>
      </c>
      <c r="N108" s="23">
        <f t="shared" si="48"/>
        <v>0</v>
      </c>
      <c r="O108" s="23">
        <f t="shared" si="49"/>
        <v>18</v>
      </c>
      <c r="P108" s="15">
        <f t="shared" si="50"/>
        <v>205.47</v>
      </c>
      <c r="Q108" s="15">
        <f t="shared" si="51"/>
        <v>79.97</v>
      </c>
      <c r="R108" s="21">
        <f t="shared" si="34"/>
        <v>125.07</v>
      </c>
      <c r="S108" s="21">
        <f t="shared" si="35"/>
        <v>1.23999999999998</v>
      </c>
      <c r="T108" s="2">
        <f t="shared" si="36"/>
        <v>1.23999999999998</v>
      </c>
    </row>
    <row r="109" s="2" customFormat="1" ht="15" customHeight="1" spans="1:20">
      <c r="A109" s="24" t="s">
        <v>111</v>
      </c>
      <c r="B109" s="14">
        <v>112.13</v>
      </c>
      <c r="C109" s="14">
        <v>46.38</v>
      </c>
      <c r="D109" s="14">
        <v>50</v>
      </c>
      <c r="E109" s="14">
        <v>40</v>
      </c>
      <c r="F109" s="14">
        <v>69.25</v>
      </c>
      <c r="G109" s="14">
        <v>55.4</v>
      </c>
      <c r="H109" s="21">
        <v>40</v>
      </c>
      <c r="I109" s="21">
        <v>45</v>
      </c>
      <c r="J109" s="21">
        <f t="shared" si="52"/>
        <v>112.13</v>
      </c>
      <c r="K109" s="21">
        <f t="shared" si="53"/>
        <v>35.98</v>
      </c>
      <c r="L109" s="22">
        <v>40</v>
      </c>
      <c r="M109" s="22">
        <v>66</v>
      </c>
      <c r="N109" s="22">
        <f t="shared" si="48"/>
        <v>0</v>
      </c>
      <c r="O109" s="22">
        <f t="shared" si="49"/>
        <v>21</v>
      </c>
      <c r="P109" s="21">
        <f t="shared" si="50"/>
        <v>112.13</v>
      </c>
      <c r="Q109" s="21">
        <f t="shared" si="51"/>
        <v>56.98</v>
      </c>
      <c r="R109" s="21">
        <f t="shared" si="34"/>
        <v>72.13</v>
      </c>
      <c r="S109" s="21">
        <f t="shared" si="35"/>
        <v>1.58</v>
      </c>
      <c r="T109" s="2">
        <f t="shared" si="36"/>
        <v>1.58</v>
      </c>
    </row>
    <row r="110" spans="1:9">
      <c r="A110" s="25"/>
      <c r="H110" s="2"/>
      <c r="I110" s="2"/>
    </row>
  </sheetData>
  <mergeCells count="13">
    <mergeCell ref="A2:Q2"/>
    <mergeCell ref="P3:Q3"/>
    <mergeCell ref="D4:G4"/>
    <mergeCell ref="D5:E5"/>
    <mergeCell ref="F5:G5"/>
    <mergeCell ref="A4:A6"/>
    <mergeCell ref="B4:C5"/>
    <mergeCell ref="H4:I5"/>
    <mergeCell ref="J4:K5"/>
    <mergeCell ref="L4:M5"/>
    <mergeCell ref="N4:O5"/>
    <mergeCell ref="P4:Q5"/>
    <mergeCell ref="R4:S5"/>
  </mergeCells>
  <pageMargins left="0.747916666666667" right="0.747916666666667" top="0.786805555555556" bottom="0.590277777777778" header="0.511805555555556" footer="0.313888888888889"/>
  <pageSetup paperSize="9" scale="92"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dcterms:created xsi:type="dcterms:W3CDTF">2019-12-12T02:20:00Z</dcterms:created>
  <cp:lastPrinted>2021-04-16T03:30:00Z</cp:lastPrinted>
  <dcterms:modified xsi:type="dcterms:W3CDTF">2021-05-14T10:43:52Z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