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604" windowHeight="7835"/>
  </bookViews>
  <sheets>
    <sheet name="Sheet1" sheetId="1" r:id="rId1"/>
    <sheet name="Sheet2" sheetId="2" r:id="rId2"/>
    <sheet name="Sheet3" sheetId="3" r:id="rId3"/>
  </sheets>
  <calcPr calcId="144525"/>
  <oleSize ref="A1:F34"/>
</workbook>
</file>

<file path=xl/sharedStrings.xml><?xml version="1.0" encoding="utf-8"?>
<sst xmlns="http://schemas.openxmlformats.org/spreadsheetml/2006/main" count="40">
  <si>
    <t>附件1</t>
  </si>
  <si>
    <t>2021年经济困难县补充教师补助资金安排表</t>
  </si>
  <si>
    <t>单位：万元</t>
  </si>
  <si>
    <t>设区市</t>
  </si>
  <si>
    <t>县（市、区）</t>
  </si>
  <si>
    <t>人数</t>
  </si>
  <si>
    <t xml:space="preserve">补助经费
</t>
  </si>
  <si>
    <t>小计</t>
  </si>
  <si>
    <t xml:space="preserve">2018年
</t>
  </si>
  <si>
    <t xml:space="preserve">2019年
</t>
  </si>
  <si>
    <t>合计</t>
  </si>
  <si>
    <t>福州</t>
  </si>
  <si>
    <t>永泰县</t>
  </si>
  <si>
    <t>三明</t>
  </si>
  <si>
    <t>明溪县</t>
  </si>
  <si>
    <t>泰宁县</t>
  </si>
  <si>
    <t>宁化县</t>
  </si>
  <si>
    <t>清流县</t>
  </si>
  <si>
    <t>建宁县</t>
  </si>
  <si>
    <t>漳州</t>
  </si>
  <si>
    <t>云霄县</t>
  </si>
  <si>
    <t>诏安县</t>
  </si>
  <si>
    <t>平和县</t>
  </si>
  <si>
    <t>南平</t>
  </si>
  <si>
    <t>浦城县</t>
  </si>
  <si>
    <t>光泽县</t>
  </si>
  <si>
    <t>松溪县</t>
  </si>
  <si>
    <t>政和县</t>
  </si>
  <si>
    <t>顺昌县</t>
  </si>
  <si>
    <t>龙岩</t>
  </si>
  <si>
    <t>武平县</t>
  </si>
  <si>
    <t>连城县</t>
  </si>
  <si>
    <t>长汀县</t>
  </si>
  <si>
    <t>宁德</t>
  </si>
  <si>
    <t>霞浦县</t>
  </si>
  <si>
    <t>古田县</t>
  </si>
  <si>
    <t>屏南县</t>
  </si>
  <si>
    <t>寿宁县</t>
  </si>
  <si>
    <t>周宁县</t>
  </si>
  <si>
    <t>柘荣县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</si>
</sst>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4" fillId="2" borderId="8" applyNumberFormat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tabSelected="1" zoomScale="88" zoomScaleNormal="88" workbookViewId="0">
      <selection activeCell="J27" sqref="J27"/>
    </sheetView>
  </sheetViews>
  <sheetFormatPr defaultColWidth="9" defaultRowHeight="14.4" outlineLevelCol="5"/>
  <cols>
    <col min="1" max="1" width="14" style="4" customWidth="1"/>
    <col min="2" max="2" width="15.6296296296296" customWidth="1"/>
    <col min="3" max="3" width="11.25" customWidth="1"/>
    <col min="4" max="4" width="12" customWidth="1"/>
    <col min="5" max="5" width="11.1296296296296" customWidth="1"/>
    <col min="6" max="6" width="15.75" style="5" customWidth="1"/>
  </cols>
  <sheetData>
    <row r="1" s="1" customFormat="1" ht="17.4" spans="1:6">
      <c r="A1" s="6" t="s">
        <v>0</v>
      </c>
      <c r="B1" s="6"/>
      <c r="F1" s="7"/>
    </row>
    <row r="2" s="2" customFormat="1" ht="27" customHeight="1" spans="1:6">
      <c r="A2" s="8" t="s">
        <v>1</v>
      </c>
      <c r="B2" s="8"/>
      <c r="C2" s="8"/>
      <c r="D2" s="8"/>
      <c r="E2" s="8"/>
      <c r="F2" s="8"/>
    </row>
    <row r="3" s="3" customFormat="1" ht="20" customHeight="1" spans="1:6">
      <c r="A3" s="9"/>
      <c r="B3" s="10"/>
      <c r="C3" s="10"/>
      <c r="D3" s="10"/>
      <c r="E3" s="10"/>
      <c r="F3" s="11" t="s">
        <v>2</v>
      </c>
    </row>
    <row r="4" s="3" customFormat="1" ht="26" customHeight="1" spans="1:6">
      <c r="A4" s="12" t="s">
        <v>3</v>
      </c>
      <c r="B4" s="12" t="s">
        <v>4</v>
      </c>
      <c r="C4" s="13" t="s">
        <v>5</v>
      </c>
      <c r="D4" s="14"/>
      <c r="E4" s="15"/>
      <c r="F4" s="16" t="s">
        <v>6</v>
      </c>
    </row>
    <row r="5" s="3" customFormat="1" ht="27" customHeight="1" spans="1:6">
      <c r="A5" s="12"/>
      <c r="B5" s="12"/>
      <c r="C5" s="12" t="s">
        <v>7</v>
      </c>
      <c r="D5" s="12" t="s">
        <v>8</v>
      </c>
      <c r="E5" s="12" t="s">
        <v>9</v>
      </c>
      <c r="F5" s="12"/>
    </row>
    <row r="6" s="3" customFormat="1" ht="20.1" customHeight="1" spans="1:6">
      <c r="A6" s="12" t="s">
        <v>10</v>
      </c>
      <c r="B6" s="17"/>
      <c r="C6" s="12">
        <f>SUM(D6,E6)</f>
        <v>3622</v>
      </c>
      <c r="D6" s="12">
        <f>SUM(D7,D8,D14,D18,D24,D28)</f>
        <v>1763</v>
      </c>
      <c r="E6" s="12">
        <f>SUM(E7,E8,E14,E18,E24,E28)</f>
        <v>1859</v>
      </c>
      <c r="F6" s="12">
        <f>1.5*C6</f>
        <v>5433</v>
      </c>
    </row>
    <row r="7" s="3" customFormat="1" ht="20.1" customHeight="1" spans="1:6">
      <c r="A7" s="17" t="s">
        <v>11</v>
      </c>
      <c r="B7" s="18" t="s">
        <v>12</v>
      </c>
      <c r="C7" s="17">
        <f t="shared" ref="C7:C17" si="0">SUM(D7,E7)</f>
        <v>128</v>
      </c>
      <c r="D7" s="19">
        <v>44</v>
      </c>
      <c r="E7" s="19">
        <v>84</v>
      </c>
      <c r="F7" s="17">
        <f>ROUND(1.5*C7,2)</f>
        <v>192</v>
      </c>
    </row>
    <row r="8" s="3" customFormat="1" ht="20.1" customHeight="1" spans="1:6">
      <c r="A8" s="17" t="s">
        <v>13</v>
      </c>
      <c r="B8" s="16" t="s">
        <v>7</v>
      </c>
      <c r="C8" s="12">
        <f t="shared" si="0"/>
        <v>791</v>
      </c>
      <c r="D8" s="12">
        <f>SUM(D9:D13)</f>
        <v>359</v>
      </c>
      <c r="E8" s="12">
        <f>SUM(E9:E13)</f>
        <v>432</v>
      </c>
      <c r="F8" s="12">
        <f>1.5*C8</f>
        <v>1186.5</v>
      </c>
    </row>
    <row r="9" s="3" customFormat="1" ht="20.1" customHeight="1" spans="1:6">
      <c r="A9" s="17"/>
      <c r="B9" s="18" t="s">
        <v>14</v>
      </c>
      <c r="C9" s="17">
        <f t="shared" si="0"/>
        <v>156</v>
      </c>
      <c r="D9" s="17">
        <v>76</v>
      </c>
      <c r="E9" s="17">
        <v>80</v>
      </c>
      <c r="F9" s="17">
        <f>ROUND(1.5*C9,2)</f>
        <v>234</v>
      </c>
    </row>
    <row r="10" s="3" customFormat="1" ht="20.1" customHeight="1" spans="1:6">
      <c r="A10" s="17"/>
      <c r="B10" s="18" t="s">
        <v>15</v>
      </c>
      <c r="C10" s="17">
        <f t="shared" si="0"/>
        <v>151</v>
      </c>
      <c r="D10" s="17">
        <v>78</v>
      </c>
      <c r="E10" s="17">
        <v>73</v>
      </c>
      <c r="F10" s="17">
        <f>ROUND(1.5*C10,2)</f>
        <v>226.5</v>
      </c>
    </row>
    <row r="11" s="3" customFormat="1" ht="20.1" customHeight="1" spans="1:6">
      <c r="A11" s="17"/>
      <c r="B11" s="18" t="s">
        <v>16</v>
      </c>
      <c r="C11" s="17">
        <f t="shared" si="0"/>
        <v>251</v>
      </c>
      <c r="D11" s="17">
        <v>115</v>
      </c>
      <c r="E11" s="17">
        <v>136</v>
      </c>
      <c r="F11" s="17">
        <f>ROUND(1.5*C11,2)</f>
        <v>376.5</v>
      </c>
    </row>
    <row r="12" s="3" customFormat="1" ht="20.1" customHeight="1" spans="1:6">
      <c r="A12" s="17"/>
      <c r="B12" s="18" t="s">
        <v>17</v>
      </c>
      <c r="C12" s="17">
        <f t="shared" si="0"/>
        <v>113</v>
      </c>
      <c r="D12" s="17">
        <v>46</v>
      </c>
      <c r="E12" s="17">
        <v>67</v>
      </c>
      <c r="F12" s="17">
        <f>ROUND(1.5*C12,2)</f>
        <v>169.5</v>
      </c>
    </row>
    <row r="13" s="3" customFormat="1" ht="20.1" customHeight="1" spans="1:6">
      <c r="A13" s="17"/>
      <c r="B13" s="18" t="s">
        <v>18</v>
      </c>
      <c r="C13" s="17">
        <f t="shared" si="0"/>
        <v>120</v>
      </c>
      <c r="D13" s="17">
        <v>44</v>
      </c>
      <c r="E13" s="17">
        <v>76</v>
      </c>
      <c r="F13" s="17">
        <f>ROUND(1.5*C13,2)</f>
        <v>180</v>
      </c>
    </row>
    <row r="14" s="3" customFormat="1" ht="20.1" customHeight="1" spans="1:6">
      <c r="A14" s="17" t="s">
        <v>19</v>
      </c>
      <c r="B14" s="16" t="s">
        <v>7</v>
      </c>
      <c r="C14" s="12">
        <f t="shared" si="0"/>
        <v>549</v>
      </c>
      <c r="D14" s="12">
        <f>SUM(D15:D17)</f>
        <v>315</v>
      </c>
      <c r="E14" s="12">
        <f>SUM(E15:E17)</f>
        <v>234</v>
      </c>
      <c r="F14" s="12">
        <f>1.5*C14</f>
        <v>823.5</v>
      </c>
    </row>
    <row r="15" s="3" customFormat="1" ht="20.1" customHeight="1" spans="1:6">
      <c r="A15" s="17"/>
      <c r="B15" s="18" t="s">
        <v>20</v>
      </c>
      <c r="C15" s="17">
        <f t="shared" si="0"/>
        <v>128</v>
      </c>
      <c r="D15" s="17">
        <v>49</v>
      </c>
      <c r="E15" s="17">
        <v>79</v>
      </c>
      <c r="F15" s="17">
        <f>ROUND(1.5*C15,2)</f>
        <v>192</v>
      </c>
    </row>
    <row r="16" s="3" customFormat="1" ht="20.1" customHeight="1" spans="1:6">
      <c r="A16" s="17"/>
      <c r="B16" s="18" t="s">
        <v>21</v>
      </c>
      <c r="C16" s="17">
        <f t="shared" si="0"/>
        <v>295</v>
      </c>
      <c r="D16" s="17">
        <v>195</v>
      </c>
      <c r="E16" s="17">
        <v>100</v>
      </c>
      <c r="F16" s="17">
        <f>ROUND(1.5*C16,2)</f>
        <v>442.5</v>
      </c>
    </row>
    <row r="17" s="3" customFormat="1" ht="20.1" customHeight="1" spans="1:6">
      <c r="A17" s="17"/>
      <c r="B17" s="18" t="s">
        <v>22</v>
      </c>
      <c r="C17" s="17">
        <f t="shared" si="0"/>
        <v>126</v>
      </c>
      <c r="D17" s="17">
        <v>71</v>
      </c>
      <c r="E17" s="17">
        <v>55</v>
      </c>
      <c r="F17" s="17">
        <f>ROUND(1.5*C17,2)</f>
        <v>189</v>
      </c>
    </row>
    <row r="18" s="3" customFormat="1" ht="20.1" customHeight="1" spans="1:6">
      <c r="A18" s="17" t="s">
        <v>23</v>
      </c>
      <c r="B18" s="16" t="s">
        <v>7</v>
      </c>
      <c r="C18" s="12">
        <f t="shared" ref="C18:C34" si="1">SUM(D18,E18)</f>
        <v>876</v>
      </c>
      <c r="D18" s="12">
        <f>SUM(D19:D23)</f>
        <v>419</v>
      </c>
      <c r="E18" s="12">
        <f>SUM(E19:E23)</f>
        <v>457</v>
      </c>
      <c r="F18" s="12">
        <f>1.5*C18</f>
        <v>1314</v>
      </c>
    </row>
    <row r="19" s="3" customFormat="1" ht="20.1" customHeight="1" spans="1:6">
      <c r="A19" s="17"/>
      <c r="B19" s="18" t="s">
        <v>24</v>
      </c>
      <c r="C19" s="17">
        <f t="shared" si="1"/>
        <v>278</v>
      </c>
      <c r="D19" s="17">
        <v>168</v>
      </c>
      <c r="E19" s="17">
        <v>110</v>
      </c>
      <c r="F19" s="17">
        <f>ROUND(1.5*C19,2)</f>
        <v>417</v>
      </c>
    </row>
    <row r="20" s="3" customFormat="1" ht="20.1" customHeight="1" spans="1:6">
      <c r="A20" s="17"/>
      <c r="B20" s="18" t="s">
        <v>25</v>
      </c>
      <c r="C20" s="17">
        <f t="shared" si="1"/>
        <v>165</v>
      </c>
      <c r="D20" s="17">
        <v>69</v>
      </c>
      <c r="E20" s="17">
        <v>96</v>
      </c>
      <c r="F20" s="17">
        <f>ROUND(1.5*C20,2)</f>
        <v>247.5</v>
      </c>
    </row>
    <row r="21" s="3" customFormat="1" ht="20.1" customHeight="1" spans="1:6">
      <c r="A21" s="17"/>
      <c r="B21" s="18" t="s">
        <v>26</v>
      </c>
      <c r="C21" s="17">
        <f t="shared" si="1"/>
        <v>107</v>
      </c>
      <c r="D21" s="17">
        <v>42</v>
      </c>
      <c r="E21" s="17">
        <v>65</v>
      </c>
      <c r="F21" s="17">
        <f>ROUND(1.5*C21,2)</f>
        <v>160.5</v>
      </c>
    </row>
    <row r="22" s="3" customFormat="1" ht="20.1" customHeight="1" spans="1:6">
      <c r="A22" s="17"/>
      <c r="B22" s="18" t="s">
        <v>27</v>
      </c>
      <c r="C22" s="17">
        <f t="shared" si="1"/>
        <v>164</v>
      </c>
      <c r="D22" s="17">
        <v>68</v>
      </c>
      <c r="E22" s="17">
        <v>96</v>
      </c>
      <c r="F22" s="17">
        <f>ROUND(1.5*C22,2)</f>
        <v>246</v>
      </c>
    </row>
    <row r="23" s="3" customFormat="1" ht="20.1" customHeight="1" spans="1:6">
      <c r="A23" s="17"/>
      <c r="B23" s="18" t="s">
        <v>28</v>
      </c>
      <c r="C23" s="17">
        <f t="shared" si="1"/>
        <v>162</v>
      </c>
      <c r="D23" s="17">
        <v>72</v>
      </c>
      <c r="E23" s="17">
        <v>90</v>
      </c>
      <c r="F23" s="17">
        <f>ROUND(1.5*C23,2)</f>
        <v>243</v>
      </c>
    </row>
    <row r="24" s="3" customFormat="1" ht="20.1" customHeight="1" spans="1:6">
      <c r="A24" s="17" t="s">
        <v>29</v>
      </c>
      <c r="B24" s="16" t="s">
        <v>7</v>
      </c>
      <c r="C24" s="12">
        <f t="shared" si="1"/>
        <v>397</v>
      </c>
      <c r="D24" s="12">
        <f>SUM(D25:D27)</f>
        <v>215</v>
      </c>
      <c r="E24" s="12">
        <f>SUM(E25:E27)</f>
        <v>182</v>
      </c>
      <c r="F24" s="12">
        <f>1.5*C24</f>
        <v>595.5</v>
      </c>
    </row>
    <row r="25" s="3" customFormat="1" ht="20.1" customHeight="1" spans="1:6">
      <c r="A25" s="17"/>
      <c r="B25" s="18" t="s">
        <v>30</v>
      </c>
      <c r="C25" s="17">
        <f t="shared" si="1"/>
        <v>122</v>
      </c>
      <c r="D25" s="17">
        <v>58</v>
      </c>
      <c r="E25" s="17">
        <v>64</v>
      </c>
      <c r="F25" s="17">
        <f>ROUND(1.5*C25,2)</f>
        <v>183</v>
      </c>
    </row>
    <row r="26" s="3" customFormat="1" ht="20.1" customHeight="1" spans="1:6">
      <c r="A26" s="17"/>
      <c r="B26" s="18" t="s">
        <v>31</v>
      </c>
      <c r="C26" s="17">
        <f t="shared" si="1"/>
        <v>108</v>
      </c>
      <c r="D26" s="17">
        <v>59</v>
      </c>
      <c r="E26" s="17">
        <v>49</v>
      </c>
      <c r="F26" s="17">
        <f>ROUND(1.5*C26,2)</f>
        <v>162</v>
      </c>
    </row>
    <row r="27" s="3" customFormat="1" ht="20.1" customHeight="1" spans="1:6">
      <c r="A27" s="17"/>
      <c r="B27" s="18" t="s">
        <v>32</v>
      </c>
      <c r="C27" s="17">
        <f t="shared" si="1"/>
        <v>167</v>
      </c>
      <c r="D27" s="17">
        <v>98</v>
      </c>
      <c r="E27" s="17">
        <v>69</v>
      </c>
      <c r="F27" s="17">
        <f>ROUND(1.5*C27,2)</f>
        <v>250.5</v>
      </c>
    </row>
    <row r="28" s="3" customFormat="1" ht="20.1" customHeight="1" spans="1:6">
      <c r="A28" s="17" t="s">
        <v>33</v>
      </c>
      <c r="B28" s="16" t="s">
        <v>7</v>
      </c>
      <c r="C28" s="12">
        <f t="shared" si="1"/>
        <v>881</v>
      </c>
      <c r="D28" s="12">
        <f>SUM(D29:D34)</f>
        <v>411</v>
      </c>
      <c r="E28" s="12">
        <f>SUM(E29:E34)</f>
        <v>470</v>
      </c>
      <c r="F28" s="12">
        <f>1.5*C28</f>
        <v>1321.5</v>
      </c>
    </row>
    <row r="29" s="3" customFormat="1" ht="20.1" customHeight="1" spans="1:6">
      <c r="A29" s="17"/>
      <c r="B29" s="18" t="s">
        <v>34</v>
      </c>
      <c r="C29" s="17">
        <f t="shared" si="1"/>
        <v>257</v>
      </c>
      <c r="D29" s="17">
        <v>133</v>
      </c>
      <c r="E29" s="17">
        <v>124</v>
      </c>
      <c r="F29" s="17">
        <f t="shared" ref="F29:F34" si="2">ROUND(1.5*C29,2)</f>
        <v>385.5</v>
      </c>
    </row>
    <row r="30" s="3" customFormat="1" ht="20.1" customHeight="1" spans="1:6">
      <c r="A30" s="17"/>
      <c r="B30" s="18" t="s">
        <v>35</v>
      </c>
      <c r="C30" s="17">
        <f t="shared" si="1"/>
        <v>172</v>
      </c>
      <c r="D30" s="17">
        <v>75</v>
      </c>
      <c r="E30" s="17">
        <v>97</v>
      </c>
      <c r="F30" s="17">
        <f t="shared" si="2"/>
        <v>258</v>
      </c>
    </row>
    <row r="31" s="3" customFormat="1" ht="20.1" customHeight="1" spans="1:6">
      <c r="A31" s="17"/>
      <c r="B31" s="18" t="s">
        <v>36</v>
      </c>
      <c r="C31" s="17">
        <f t="shared" si="1"/>
        <v>111</v>
      </c>
      <c r="D31" s="17">
        <v>57</v>
      </c>
      <c r="E31" s="17">
        <v>54</v>
      </c>
      <c r="F31" s="17">
        <f t="shared" si="2"/>
        <v>166.5</v>
      </c>
    </row>
    <row r="32" s="3" customFormat="1" ht="20.1" customHeight="1" spans="1:6">
      <c r="A32" s="17"/>
      <c r="B32" s="18" t="s">
        <v>37</v>
      </c>
      <c r="C32" s="17">
        <f t="shared" si="1"/>
        <v>136</v>
      </c>
      <c r="D32" s="17">
        <v>62</v>
      </c>
      <c r="E32" s="17">
        <v>74</v>
      </c>
      <c r="F32" s="17">
        <f t="shared" si="2"/>
        <v>204</v>
      </c>
    </row>
    <row r="33" s="3" customFormat="1" ht="20.1" customHeight="1" spans="1:6">
      <c r="A33" s="17"/>
      <c r="B33" s="18" t="s">
        <v>38</v>
      </c>
      <c r="C33" s="17">
        <f t="shared" si="1"/>
        <v>147</v>
      </c>
      <c r="D33" s="17">
        <v>59</v>
      </c>
      <c r="E33" s="17">
        <v>88</v>
      </c>
      <c r="F33" s="17">
        <f t="shared" si="2"/>
        <v>220.5</v>
      </c>
    </row>
    <row r="34" s="3" customFormat="1" ht="20.1" customHeight="1" spans="1:6">
      <c r="A34" s="17"/>
      <c r="B34" s="18" t="s">
        <v>39</v>
      </c>
      <c r="C34" s="17">
        <f t="shared" si="1"/>
        <v>58</v>
      </c>
      <c r="D34" s="17">
        <v>25</v>
      </c>
      <c r="E34" s="17">
        <v>33</v>
      </c>
      <c r="F34" s="17">
        <f t="shared" si="2"/>
        <v>87</v>
      </c>
    </row>
  </sheetData>
  <mergeCells count="12">
    <mergeCell ref="A1:B1"/>
    <mergeCell ref="A2:F2"/>
    <mergeCell ref="C4:E4"/>
    <mergeCell ref="A6:B6"/>
    <mergeCell ref="A4:A5"/>
    <mergeCell ref="A8:A13"/>
    <mergeCell ref="A14:A17"/>
    <mergeCell ref="A18:A23"/>
    <mergeCell ref="A24:A27"/>
    <mergeCell ref="A28:A34"/>
    <mergeCell ref="B4:B5"/>
    <mergeCell ref="F4:F5"/>
  </mergeCells>
  <pageMargins left="0.94375" right="0.699305555555556" top="0.75" bottom="0.75" header="0.3" footer="0.3"/>
  <pageSetup paperSize="9" orientation="portrait" horizontalDpi="96" verticalDpi="9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2017-05-26T03:04:00Z</dcterms:created>
  <cp:lastPrinted>2018-06-05T02:14:00Z</cp:lastPrinted>
  <dcterms:modified xsi:type="dcterms:W3CDTF">2021-04-14T08:52:13Z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