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6640" windowHeight="12405"/>
  </bookViews>
  <sheets>
    <sheet name="分配表 " sheetId="3" r:id="rId1"/>
  </sheets>
  <definedNames>
    <definedName name="_xlnm.Print_Titles" localSheetId="0">'分配表 '!$4:$6</definedName>
  </definedNames>
  <calcPr calcId="144525" concurrentCalc="0"/>
  <oleSize ref="A1:I77"/>
</workbook>
</file>

<file path=xl/sharedStrings.xml><?xml version="1.0" encoding="utf-8"?>
<sst xmlns="http://schemas.openxmlformats.org/spreadsheetml/2006/main" count="75">
  <si>
    <t>附件1</t>
  </si>
  <si>
    <t>2020年中央财政和省级城镇保障性
安居工程补助资金分配表</t>
  </si>
  <si>
    <t>单位：万元</t>
  </si>
  <si>
    <t>地区</t>
  </si>
  <si>
    <t>公租房保障和棚户区改造</t>
  </si>
  <si>
    <t>老旧小区改造</t>
  </si>
  <si>
    <t>中央财政应分配金额
（万元）</t>
  </si>
  <si>
    <t>本次省级
下达金额</t>
  </si>
  <si>
    <t>本次下达
合计</t>
  </si>
  <si>
    <t>中央提前
下达金额</t>
  </si>
  <si>
    <t>本次中央
下达金额</t>
  </si>
  <si>
    <t>全省合计
（不含厦门市)</t>
  </si>
  <si>
    <t>福州市合计</t>
  </si>
  <si>
    <t>市本级</t>
  </si>
  <si>
    <t>福清市</t>
  </si>
  <si>
    <t>长乐区</t>
  </si>
  <si>
    <t>永泰县</t>
  </si>
  <si>
    <t>罗源县</t>
  </si>
  <si>
    <t>闽侯县</t>
  </si>
  <si>
    <t>闽清县</t>
  </si>
  <si>
    <t>漳州市合计</t>
  </si>
  <si>
    <t>龙海市</t>
  </si>
  <si>
    <t>漳浦县</t>
  </si>
  <si>
    <t>云霄县</t>
  </si>
  <si>
    <t>诏安县</t>
  </si>
  <si>
    <t>东山县</t>
  </si>
  <si>
    <t>华安县</t>
  </si>
  <si>
    <t>泉州市合计</t>
  </si>
  <si>
    <t>洛江区</t>
  </si>
  <si>
    <t>台商投资区</t>
  </si>
  <si>
    <t>泉港区</t>
  </si>
  <si>
    <t>晋江市</t>
  </si>
  <si>
    <t>石狮市</t>
  </si>
  <si>
    <t>南安市</t>
  </si>
  <si>
    <t>惠安县</t>
  </si>
  <si>
    <t>安溪县</t>
  </si>
  <si>
    <t>永春县</t>
  </si>
  <si>
    <t>德化县</t>
  </si>
  <si>
    <t>三明市合计</t>
  </si>
  <si>
    <t>永安市</t>
  </si>
  <si>
    <t>建宁县</t>
  </si>
  <si>
    <t>泰宁县</t>
  </si>
  <si>
    <t>尤溪县</t>
  </si>
  <si>
    <t>将乐县</t>
  </si>
  <si>
    <t>清流县</t>
  </si>
  <si>
    <t>明溪县</t>
  </si>
  <si>
    <t>大田县</t>
  </si>
  <si>
    <t>沙县</t>
  </si>
  <si>
    <t>莆田市合计</t>
  </si>
  <si>
    <t>仙游县</t>
  </si>
  <si>
    <t>南平市合计</t>
  </si>
  <si>
    <t>建阳区</t>
  </si>
  <si>
    <t>武夷山市</t>
  </si>
  <si>
    <t>建瓯市</t>
  </si>
  <si>
    <t>邵武市</t>
  </si>
  <si>
    <t>光泽县</t>
  </si>
  <si>
    <t>松溪县</t>
  </si>
  <si>
    <t>浦城县</t>
  </si>
  <si>
    <t>政和县</t>
  </si>
  <si>
    <t>顺昌县</t>
  </si>
  <si>
    <t>龙岩市合计</t>
  </si>
  <si>
    <t>上杭县</t>
  </si>
  <si>
    <t>永定区</t>
  </si>
  <si>
    <t>连城县</t>
  </si>
  <si>
    <t>武平县</t>
  </si>
  <si>
    <t>漳平市</t>
  </si>
  <si>
    <t>宁德市合计</t>
  </si>
  <si>
    <t>福安市</t>
  </si>
  <si>
    <t>福鼎市</t>
  </si>
  <si>
    <t>霞浦县</t>
  </si>
  <si>
    <t>古田县</t>
  </si>
  <si>
    <t>屏南县</t>
  </si>
  <si>
    <t>寿宁县</t>
  </si>
  <si>
    <t>柘荣县</t>
  </si>
  <si>
    <t>平潭综合实验区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</si>
</sst>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1"/>
      <name val="宋体"/>
      <charset val="134"/>
    </font>
    <font>
      <sz val="11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0"/>
      <name val="Helv"/>
      <charset val="0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2" fillId="18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7" borderId="17" applyNumberFormat="0" applyFont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7" fillId="0" borderId="0"/>
    <xf numFmtId="0" fontId="2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2" fillId="0" borderId="19" applyNumberFormat="0" applyFill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9" fillId="5" borderId="12" applyNumberFormat="0" applyAlignment="0" applyProtection="0">
      <alignment vertical="center"/>
    </xf>
    <xf numFmtId="0" fontId="19" fillId="5" borderId="16" applyNumberFormat="0" applyAlignment="0" applyProtection="0">
      <alignment vertical="center"/>
    </xf>
    <xf numFmtId="0" fontId="15" fillId="9" borderId="13" applyNumberFormat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27" fillId="0" borderId="0"/>
    <xf numFmtId="0" fontId="28" fillId="0" borderId="0"/>
  </cellStyleXfs>
  <cellXfs count="34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4" fillId="0" borderId="8" xfId="0" applyFont="1" applyBorder="1">
      <alignment vertical="center"/>
    </xf>
    <xf numFmtId="0" fontId="4" fillId="0" borderId="9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7" fillId="2" borderId="5" xfId="50" applyFont="1" applyFill="1" applyBorder="1" applyAlignment="1">
      <alignment horizontal="center" vertical="center" wrapText="1"/>
    </xf>
    <xf numFmtId="0" fontId="6" fillId="2" borderId="5" xfId="5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right" vertical="center"/>
    </xf>
    <xf numFmtId="0" fontId="5" fillId="0" borderId="5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/>
    </xf>
    <xf numFmtId="0" fontId="6" fillId="2" borderId="5" xfId="17" applyFont="1" applyFill="1" applyBorder="1" applyAlignment="1" applyProtection="1">
      <alignment horizontal="center" vertical="center" wrapText="1"/>
      <protection hidden="1"/>
    </xf>
    <xf numFmtId="0" fontId="7" fillId="2" borderId="5" xfId="17" applyFont="1" applyFill="1" applyBorder="1" applyAlignment="1" applyProtection="1">
      <alignment horizontal="center" vertical="center" wrapText="1"/>
      <protection hidden="1"/>
    </xf>
    <xf numFmtId="0" fontId="3" fillId="0" borderId="5" xfId="0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_ET_STYLE_NoName_00_" xfId="17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样式 1" xfId="50"/>
    <cellStyle name="常规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77"/>
  <sheetViews>
    <sheetView tabSelected="1" zoomScale="120" zoomScaleNormal="120" workbookViewId="0">
      <selection activeCell="M10" sqref="M10"/>
    </sheetView>
  </sheetViews>
  <sheetFormatPr defaultColWidth="9" defaultRowHeight="13.5"/>
  <cols>
    <col min="1" max="1" width="15.625" customWidth="1"/>
    <col min="2" max="2" width="10.625" customWidth="1"/>
    <col min="3" max="5" width="8.625" customWidth="1"/>
    <col min="6" max="6" width="9.625" customWidth="1"/>
    <col min="7" max="7" width="10.625" customWidth="1"/>
    <col min="8" max="9" width="9.625" customWidth="1"/>
  </cols>
  <sheetData>
    <row r="1" s="1" customFormat="1" ht="20" customHeight="1" spans="1:1">
      <c r="A1" s="1" t="s">
        <v>0</v>
      </c>
    </row>
    <row r="2" s="2" customFormat="1" ht="62" customHeight="1" spans="1:9">
      <c r="A2" s="5" t="s">
        <v>1</v>
      </c>
      <c r="B2" s="5"/>
      <c r="C2" s="5"/>
      <c r="D2" s="5"/>
      <c r="E2" s="5"/>
      <c r="F2" s="5"/>
      <c r="G2" s="5"/>
      <c r="H2" s="5"/>
      <c r="I2" s="5"/>
    </row>
    <row r="3" ht="22" customHeight="1" spans="8:9">
      <c r="H3" s="6" t="s">
        <v>2</v>
      </c>
      <c r="I3" s="6"/>
    </row>
    <row r="4" customFormat="1" ht="22" customHeight="1" spans="1:9">
      <c r="A4" s="7" t="s">
        <v>3</v>
      </c>
      <c r="B4" s="8" t="s">
        <v>4</v>
      </c>
      <c r="C4" s="9"/>
      <c r="D4" s="9"/>
      <c r="E4" s="9"/>
      <c r="F4" s="10"/>
      <c r="G4" s="11" t="s">
        <v>5</v>
      </c>
      <c r="H4" s="11"/>
      <c r="I4" s="11"/>
    </row>
    <row r="5" customFormat="1" ht="20" customHeight="1" spans="1:9">
      <c r="A5" s="12"/>
      <c r="B5" s="13" t="s">
        <v>6</v>
      </c>
      <c r="C5" s="14"/>
      <c r="D5" s="14"/>
      <c r="E5" s="15" t="s">
        <v>7</v>
      </c>
      <c r="F5" s="15" t="s">
        <v>8</v>
      </c>
      <c r="G5" s="16" t="s">
        <v>6</v>
      </c>
      <c r="H5" s="17"/>
      <c r="I5" s="28"/>
    </row>
    <row r="6" s="3" customFormat="1" ht="28" customHeight="1" spans="1:9">
      <c r="A6" s="18"/>
      <c r="B6" s="19"/>
      <c r="C6" s="20" t="s">
        <v>9</v>
      </c>
      <c r="D6" s="21" t="s">
        <v>10</v>
      </c>
      <c r="E6" s="15"/>
      <c r="F6" s="15"/>
      <c r="G6" s="22"/>
      <c r="H6" s="20" t="s">
        <v>9</v>
      </c>
      <c r="I6" s="29" t="s">
        <v>10</v>
      </c>
    </row>
    <row r="7" s="4" customFormat="1" ht="38" customHeight="1" spans="1:9">
      <c r="A7" s="23" t="s">
        <v>11</v>
      </c>
      <c r="B7" s="23">
        <f t="shared" ref="B7:I7" si="0">B8+B16+B24+B36+B47+B50+B61+B68+B77</f>
        <v>26253</v>
      </c>
      <c r="C7" s="23">
        <f t="shared" si="0"/>
        <v>53028</v>
      </c>
      <c r="D7" s="23">
        <f t="shared" si="0"/>
        <v>-26775</v>
      </c>
      <c r="E7" s="23">
        <f t="shared" si="0"/>
        <v>5650</v>
      </c>
      <c r="F7" s="23">
        <f t="shared" si="0"/>
        <v>-21125</v>
      </c>
      <c r="G7" s="23">
        <f t="shared" si="0"/>
        <v>61613</v>
      </c>
      <c r="H7" s="23">
        <f t="shared" si="0"/>
        <v>50082</v>
      </c>
      <c r="I7" s="23">
        <f t="shared" si="0"/>
        <v>11531</v>
      </c>
    </row>
    <row r="8" s="4" customFormat="1" ht="24.4" customHeight="1" spans="1:9">
      <c r="A8" s="24" t="s">
        <v>12</v>
      </c>
      <c r="B8" s="24">
        <f>SUM(B9:B15)</f>
        <v>2020</v>
      </c>
      <c r="C8" s="24">
        <f>SUM(C9:C15)</f>
        <v>4313</v>
      </c>
      <c r="D8" s="24">
        <f>SUM(D9:D15)</f>
        <v>-2293</v>
      </c>
      <c r="E8" s="24">
        <f>SUM(E9:E15)</f>
        <v>460</v>
      </c>
      <c r="F8" s="24">
        <f>D8+E8</f>
        <v>-1833</v>
      </c>
      <c r="G8" s="24">
        <f>SUM(G9:G15)</f>
        <v>6330</v>
      </c>
      <c r="H8" s="24">
        <f>SUM(H9:H15)</f>
        <v>5296</v>
      </c>
      <c r="I8" s="24">
        <f>SUM(I9:I15)</f>
        <v>1034</v>
      </c>
    </row>
    <row r="9" ht="24.4" customHeight="1" spans="1:9">
      <c r="A9" s="25" t="s">
        <v>13</v>
      </c>
      <c r="B9" s="25">
        <v>1897</v>
      </c>
      <c r="C9" s="25">
        <v>4052</v>
      </c>
      <c r="D9" s="25">
        <v>-2155</v>
      </c>
      <c r="E9" s="25">
        <v>432</v>
      </c>
      <c r="F9" s="25">
        <f t="shared" ref="F9:F40" si="1">D9+E9</f>
        <v>-1723</v>
      </c>
      <c r="G9" s="25">
        <f>H9+I9</f>
        <v>5199</v>
      </c>
      <c r="H9" s="25">
        <v>4338</v>
      </c>
      <c r="I9" s="30">
        <v>861</v>
      </c>
    </row>
    <row r="10" customFormat="1" ht="24.4" customHeight="1" spans="1:9">
      <c r="A10" s="25" t="s">
        <v>14</v>
      </c>
      <c r="B10" s="25"/>
      <c r="C10" s="25"/>
      <c r="D10" s="25"/>
      <c r="E10" s="25"/>
      <c r="F10" s="25"/>
      <c r="G10" s="25">
        <f>H10+I10</f>
        <v>304</v>
      </c>
      <c r="H10" s="25">
        <v>258</v>
      </c>
      <c r="I10" s="30">
        <v>46</v>
      </c>
    </row>
    <row r="11" customFormat="1" ht="24.4" customHeight="1" spans="1:9">
      <c r="A11" s="25" t="s">
        <v>15</v>
      </c>
      <c r="B11" s="25"/>
      <c r="C11" s="25"/>
      <c r="D11" s="25"/>
      <c r="E11" s="25"/>
      <c r="F11" s="25"/>
      <c r="G11" s="25">
        <f>H11+I11</f>
        <v>448</v>
      </c>
      <c r="H11" s="25">
        <v>380</v>
      </c>
      <c r="I11" s="30">
        <v>68</v>
      </c>
    </row>
    <row r="12" customFormat="1" ht="24.4" customHeight="1" spans="1:9">
      <c r="A12" s="25" t="s">
        <v>16</v>
      </c>
      <c r="B12" s="25"/>
      <c r="C12" s="25"/>
      <c r="D12" s="25"/>
      <c r="E12" s="25"/>
      <c r="F12" s="25"/>
      <c r="G12" s="25">
        <f>H12+I12</f>
        <v>214</v>
      </c>
      <c r="H12" s="25">
        <v>178</v>
      </c>
      <c r="I12" s="30">
        <v>36</v>
      </c>
    </row>
    <row r="13" customFormat="1" ht="24.4" customHeight="1" spans="1:9">
      <c r="A13" s="25" t="s">
        <v>17</v>
      </c>
      <c r="B13" s="25"/>
      <c r="C13" s="25"/>
      <c r="D13" s="25"/>
      <c r="E13" s="25"/>
      <c r="F13" s="25"/>
      <c r="G13" s="25">
        <f>H13+I13</f>
        <v>165</v>
      </c>
      <c r="H13" s="25">
        <v>142</v>
      </c>
      <c r="I13" s="30">
        <v>23</v>
      </c>
    </row>
    <row r="14" s="1" customFormat="1" ht="24.4" customHeight="1" spans="1:9">
      <c r="A14" s="25" t="s">
        <v>18</v>
      </c>
      <c r="B14" s="25">
        <v>14</v>
      </c>
      <c r="C14" s="25">
        <v>28</v>
      </c>
      <c r="D14" s="25">
        <v>-14</v>
      </c>
      <c r="E14" s="25">
        <v>3</v>
      </c>
      <c r="F14" s="25">
        <f t="shared" si="1"/>
        <v>-11</v>
      </c>
      <c r="G14" s="25"/>
      <c r="H14" s="25"/>
      <c r="I14" s="30"/>
    </row>
    <row r="15" s="1" customFormat="1" ht="24.4" customHeight="1" spans="1:9">
      <c r="A15" s="25" t="s">
        <v>19</v>
      </c>
      <c r="B15" s="25">
        <v>109</v>
      </c>
      <c r="C15" s="25">
        <v>233</v>
      </c>
      <c r="D15" s="25">
        <v>-124</v>
      </c>
      <c r="E15" s="25">
        <v>25</v>
      </c>
      <c r="F15" s="25">
        <f t="shared" si="1"/>
        <v>-99</v>
      </c>
      <c r="G15" s="25"/>
      <c r="H15" s="25"/>
      <c r="I15" s="30"/>
    </row>
    <row r="16" ht="24.4" customHeight="1" spans="1:9">
      <c r="A16" s="26" t="s">
        <v>20</v>
      </c>
      <c r="B16" s="26">
        <f>SUM(B17:B23)</f>
        <v>1965</v>
      </c>
      <c r="C16" s="26">
        <f>SUM(C17:C23)</f>
        <v>4181</v>
      </c>
      <c r="D16" s="26">
        <f>SUM(D17:D23)</f>
        <v>-2216</v>
      </c>
      <c r="E16" s="26">
        <f>SUM(E17:E23)</f>
        <v>445</v>
      </c>
      <c r="F16" s="26">
        <f t="shared" si="1"/>
        <v>-1771</v>
      </c>
      <c r="G16" s="26">
        <f>SUM(G17:G23)</f>
        <v>5008</v>
      </c>
      <c r="H16" s="26">
        <f>SUM(H17:H23)</f>
        <v>3809</v>
      </c>
      <c r="I16" s="26">
        <f>SUM(I17:I23)</f>
        <v>1199</v>
      </c>
    </row>
    <row r="17" ht="24.4" customHeight="1" spans="1:9">
      <c r="A17" s="25" t="s">
        <v>13</v>
      </c>
      <c r="B17" s="25">
        <v>1506</v>
      </c>
      <c r="C17" s="25">
        <v>3215</v>
      </c>
      <c r="D17" s="25">
        <v>-1709</v>
      </c>
      <c r="E17" s="25">
        <v>342</v>
      </c>
      <c r="F17" s="25">
        <f t="shared" si="1"/>
        <v>-1367</v>
      </c>
      <c r="G17" s="25">
        <f>H17+I17</f>
        <v>3795</v>
      </c>
      <c r="H17" s="25">
        <v>2792</v>
      </c>
      <c r="I17" s="30">
        <v>1003</v>
      </c>
    </row>
    <row r="18" ht="24.4" customHeight="1" spans="1:9">
      <c r="A18" s="25" t="s">
        <v>21</v>
      </c>
      <c r="B18" s="25">
        <v>270</v>
      </c>
      <c r="C18" s="25">
        <v>578</v>
      </c>
      <c r="D18" s="25">
        <v>-308</v>
      </c>
      <c r="E18" s="25">
        <v>62</v>
      </c>
      <c r="F18" s="25">
        <f t="shared" si="1"/>
        <v>-246</v>
      </c>
      <c r="G18" s="25"/>
      <c r="H18" s="25"/>
      <c r="I18" s="30"/>
    </row>
    <row r="19" ht="24.4" customHeight="1" spans="1:9">
      <c r="A19" s="25" t="s">
        <v>22</v>
      </c>
      <c r="B19" s="25"/>
      <c r="C19" s="25"/>
      <c r="D19" s="25"/>
      <c r="E19" s="25"/>
      <c r="F19" s="25"/>
      <c r="G19" s="25">
        <f t="shared" ref="G18:G23" si="2">H19+I19</f>
        <v>598</v>
      </c>
      <c r="H19" s="25">
        <v>507</v>
      </c>
      <c r="I19" s="30">
        <v>91</v>
      </c>
    </row>
    <row r="20" ht="24.4" customHeight="1" spans="1:9">
      <c r="A20" s="25" t="s">
        <v>23</v>
      </c>
      <c r="B20" s="25">
        <v>37</v>
      </c>
      <c r="C20" s="25">
        <v>77</v>
      </c>
      <c r="D20" s="25">
        <v>-40</v>
      </c>
      <c r="E20" s="25">
        <v>8</v>
      </c>
      <c r="F20" s="25">
        <f t="shared" si="1"/>
        <v>-32</v>
      </c>
      <c r="G20" s="25">
        <f t="shared" si="2"/>
        <v>113</v>
      </c>
      <c r="H20" s="25">
        <v>96</v>
      </c>
      <c r="I20" s="30">
        <v>17</v>
      </c>
    </row>
    <row r="21" s="4" customFormat="1" ht="24.4" customHeight="1" spans="1:9">
      <c r="A21" s="27" t="s">
        <v>24</v>
      </c>
      <c r="B21" s="27">
        <v>152</v>
      </c>
      <c r="C21" s="27">
        <v>311</v>
      </c>
      <c r="D21" s="27">
        <v>-159</v>
      </c>
      <c r="E21" s="27">
        <v>33</v>
      </c>
      <c r="F21" s="27">
        <f t="shared" si="1"/>
        <v>-126</v>
      </c>
      <c r="G21" s="25">
        <f t="shared" si="2"/>
        <v>220</v>
      </c>
      <c r="H21" s="27">
        <v>174</v>
      </c>
      <c r="I21" s="30">
        <v>46</v>
      </c>
    </row>
    <row r="22" s="4" customFormat="1" ht="24.4" customHeight="1" spans="1:9">
      <c r="A22" s="27" t="s">
        <v>25</v>
      </c>
      <c r="B22" s="27"/>
      <c r="C22" s="27"/>
      <c r="D22" s="27"/>
      <c r="E22" s="27"/>
      <c r="F22" s="27"/>
      <c r="G22" s="25">
        <f t="shared" si="2"/>
        <v>135</v>
      </c>
      <c r="H22" s="27">
        <v>115</v>
      </c>
      <c r="I22" s="30">
        <v>20</v>
      </c>
    </row>
    <row r="23" s="4" customFormat="1" ht="24.4" customHeight="1" spans="1:9">
      <c r="A23" s="27" t="s">
        <v>26</v>
      </c>
      <c r="B23" s="27"/>
      <c r="C23" s="27"/>
      <c r="D23" s="27"/>
      <c r="E23" s="27"/>
      <c r="F23" s="27"/>
      <c r="G23" s="25">
        <f t="shared" si="2"/>
        <v>147</v>
      </c>
      <c r="H23" s="27">
        <v>125</v>
      </c>
      <c r="I23" s="30">
        <v>22</v>
      </c>
    </row>
    <row r="24" ht="24.4" customHeight="1" spans="1:9">
      <c r="A24" s="26" t="s">
        <v>27</v>
      </c>
      <c r="B24" s="26">
        <f>SUM(B25:B35)</f>
        <v>11850</v>
      </c>
      <c r="C24" s="26">
        <f>SUM(C25:C35)</f>
        <v>22356</v>
      </c>
      <c r="D24" s="26">
        <f>SUM(D25:D35)</f>
        <v>-10506</v>
      </c>
      <c r="E24" s="26">
        <f>SUM(E25:E35)</f>
        <v>2381</v>
      </c>
      <c r="F24" s="26">
        <f t="shared" si="1"/>
        <v>-8125</v>
      </c>
      <c r="G24" s="26">
        <f>SUM(G25:G35)</f>
        <v>15159</v>
      </c>
      <c r="H24" s="26">
        <f>SUM(H25:H35)</f>
        <v>12894</v>
      </c>
      <c r="I24" s="26">
        <f>SUM(I25:I35)</f>
        <v>2265</v>
      </c>
    </row>
    <row r="25" s="1" customFormat="1" ht="24.4" customHeight="1" spans="1:9">
      <c r="A25" s="25" t="s">
        <v>13</v>
      </c>
      <c r="B25" s="25">
        <v>323</v>
      </c>
      <c r="C25" s="25">
        <v>689</v>
      </c>
      <c r="D25" s="25">
        <v>-366</v>
      </c>
      <c r="E25" s="25">
        <v>73</v>
      </c>
      <c r="F25" s="25">
        <f t="shared" si="1"/>
        <v>-293</v>
      </c>
      <c r="G25" s="25">
        <f>H25+I25</f>
        <v>6925</v>
      </c>
      <c r="H25" s="25">
        <v>5894</v>
      </c>
      <c r="I25" s="30">
        <v>1031</v>
      </c>
    </row>
    <row r="26" s="1" customFormat="1" ht="24.4" customHeight="1" spans="1:9">
      <c r="A26" s="25" t="s">
        <v>28</v>
      </c>
      <c r="B26" s="25"/>
      <c r="C26" s="25"/>
      <c r="D26" s="25"/>
      <c r="E26" s="25"/>
      <c r="F26" s="25"/>
      <c r="G26" s="25">
        <f t="shared" ref="G26:G35" si="3">H26+I26</f>
        <v>80</v>
      </c>
      <c r="H26" s="25">
        <v>68</v>
      </c>
      <c r="I26" s="30">
        <v>12</v>
      </c>
    </row>
    <row r="27" s="1" customFormat="1" ht="24.4" customHeight="1" spans="1:9">
      <c r="A27" s="25" t="s">
        <v>29</v>
      </c>
      <c r="B27" s="25">
        <v>4217</v>
      </c>
      <c r="C27" s="25">
        <v>9010</v>
      </c>
      <c r="D27" s="25">
        <v>-4793</v>
      </c>
      <c r="E27" s="25">
        <v>960</v>
      </c>
      <c r="F27" s="25">
        <f t="shared" si="1"/>
        <v>-3833</v>
      </c>
      <c r="G27" s="25">
        <f t="shared" si="3"/>
        <v>62</v>
      </c>
      <c r="H27" s="25">
        <v>53</v>
      </c>
      <c r="I27" s="30">
        <v>9</v>
      </c>
    </row>
    <row r="28" ht="24.4" customHeight="1" spans="1:9">
      <c r="A28" s="25" t="s">
        <v>30</v>
      </c>
      <c r="B28" s="25">
        <v>4420</v>
      </c>
      <c r="C28" s="25">
        <v>6488</v>
      </c>
      <c r="D28" s="25">
        <v>-2068</v>
      </c>
      <c r="E28" s="25">
        <v>691</v>
      </c>
      <c r="F28" s="25">
        <f t="shared" si="1"/>
        <v>-1377</v>
      </c>
      <c r="G28" s="25"/>
      <c r="H28" s="25"/>
      <c r="I28" s="30"/>
    </row>
    <row r="29" ht="24.4" customHeight="1" spans="1:9">
      <c r="A29" s="25" t="s">
        <v>31</v>
      </c>
      <c r="B29" s="25">
        <v>33</v>
      </c>
      <c r="C29" s="25">
        <v>68</v>
      </c>
      <c r="D29" s="25">
        <v>-35</v>
      </c>
      <c r="E29" s="25">
        <v>7</v>
      </c>
      <c r="F29" s="25">
        <f t="shared" si="1"/>
        <v>-28</v>
      </c>
      <c r="G29" s="25"/>
      <c r="H29" s="25"/>
      <c r="I29" s="30"/>
    </row>
    <row r="30" ht="24.4" customHeight="1" spans="1:9">
      <c r="A30" s="25" t="s">
        <v>32</v>
      </c>
      <c r="B30" s="25">
        <v>13</v>
      </c>
      <c r="C30" s="25">
        <v>27</v>
      </c>
      <c r="D30" s="25">
        <v>-14</v>
      </c>
      <c r="E30" s="25">
        <v>3</v>
      </c>
      <c r="F30" s="25">
        <f t="shared" si="1"/>
        <v>-11</v>
      </c>
      <c r="G30" s="25">
        <f t="shared" si="3"/>
        <v>537</v>
      </c>
      <c r="H30" s="25">
        <v>457</v>
      </c>
      <c r="I30" s="30">
        <v>80</v>
      </c>
    </row>
    <row r="31" ht="24.4" customHeight="1" spans="1:9">
      <c r="A31" s="25" t="s">
        <v>33</v>
      </c>
      <c r="B31" s="25">
        <v>27</v>
      </c>
      <c r="C31" s="25">
        <v>55</v>
      </c>
      <c r="D31" s="25">
        <v>-28</v>
      </c>
      <c r="E31" s="25">
        <v>6</v>
      </c>
      <c r="F31" s="25">
        <f t="shared" si="1"/>
        <v>-22</v>
      </c>
      <c r="G31" s="25">
        <f t="shared" si="3"/>
        <v>1853</v>
      </c>
      <c r="H31" s="25">
        <v>1583</v>
      </c>
      <c r="I31" s="30">
        <v>270</v>
      </c>
    </row>
    <row r="32" s="4" customFormat="1" ht="24.4" customHeight="1" spans="1:9">
      <c r="A32" s="27" t="s">
        <v>34</v>
      </c>
      <c r="B32" s="27">
        <v>985</v>
      </c>
      <c r="C32" s="27">
        <v>2104</v>
      </c>
      <c r="D32" s="27">
        <v>-1119</v>
      </c>
      <c r="E32" s="27">
        <v>224</v>
      </c>
      <c r="F32" s="27">
        <f t="shared" si="1"/>
        <v>-895</v>
      </c>
      <c r="G32" s="25">
        <f t="shared" si="3"/>
        <v>566</v>
      </c>
      <c r="H32" s="27">
        <v>487</v>
      </c>
      <c r="I32" s="30">
        <v>79</v>
      </c>
    </row>
    <row r="33" ht="24.4" customHeight="1" spans="1:9">
      <c r="A33" s="25" t="s">
        <v>35</v>
      </c>
      <c r="B33" s="25">
        <v>822</v>
      </c>
      <c r="C33" s="25">
        <v>1756</v>
      </c>
      <c r="D33" s="25">
        <v>-934</v>
      </c>
      <c r="E33" s="25">
        <v>187</v>
      </c>
      <c r="F33" s="25">
        <f t="shared" si="1"/>
        <v>-747</v>
      </c>
      <c r="G33" s="25">
        <f t="shared" si="3"/>
        <v>3813</v>
      </c>
      <c r="H33" s="25">
        <v>3229</v>
      </c>
      <c r="I33" s="30">
        <v>584</v>
      </c>
    </row>
    <row r="34" ht="24.4" customHeight="1" spans="1:9">
      <c r="A34" s="25" t="s">
        <v>36</v>
      </c>
      <c r="B34" s="25">
        <v>304</v>
      </c>
      <c r="C34" s="25">
        <v>650</v>
      </c>
      <c r="D34" s="25">
        <v>-346</v>
      </c>
      <c r="E34" s="25">
        <v>69</v>
      </c>
      <c r="F34" s="25">
        <f t="shared" si="1"/>
        <v>-277</v>
      </c>
      <c r="G34" s="25">
        <f t="shared" si="3"/>
        <v>1323</v>
      </c>
      <c r="H34" s="25">
        <v>1123</v>
      </c>
      <c r="I34" s="30">
        <v>200</v>
      </c>
    </row>
    <row r="35" ht="24.4" customHeight="1" spans="1:9">
      <c r="A35" s="25" t="s">
        <v>37</v>
      </c>
      <c r="B35" s="25">
        <v>706</v>
      </c>
      <c r="C35" s="25">
        <v>1509</v>
      </c>
      <c r="D35" s="25">
        <v>-803</v>
      </c>
      <c r="E35" s="25">
        <v>161</v>
      </c>
      <c r="F35" s="25">
        <f t="shared" si="1"/>
        <v>-642</v>
      </c>
      <c r="G35" s="25"/>
      <c r="H35" s="25"/>
      <c r="I35" s="30"/>
    </row>
    <row r="36" ht="24.4" customHeight="1" spans="1:9">
      <c r="A36" s="26" t="s">
        <v>38</v>
      </c>
      <c r="B36" s="26">
        <f>SUM(B37:B46)</f>
        <v>655</v>
      </c>
      <c r="C36" s="26">
        <f>SUM(C37:C46)</f>
        <v>1367</v>
      </c>
      <c r="D36" s="26">
        <f>SUM(D37:D46)</f>
        <v>-712</v>
      </c>
      <c r="E36" s="26">
        <f>SUM(E37:E46)</f>
        <v>146</v>
      </c>
      <c r="F36" s="26">
        <f t="shared" si="1"/>
        <v>-566</v>
      </c>
      <c r="G36" s="26">
        <f>SUM(G37:G46)</f>
        <v>12834</v>
      </c>
      <c r="H36" s="26">
        <f>SUM(H37:H46)</f>
        <v>10874</v>
      </c>
      <c r="I36" s="26">
        <f>SUM(I37:I46)</f>
        <v>1960</v>
      </c>
    </row>
    <row r="37" ht="24.4" customHeight="1" spans="1:9">
      <c r="A37" s="25" t="s">
        <v>13</v>
      </c>
      <c r="B37" s="25">
        <v>424</v>
      </c>
      <c r="C37" s="25">
        <v>884</v>
      </c>
      <c r="D37" s="25">
        <v>-460</v>
      </c>
      <c r="E37" s="25">
        <v>94</v>
      </c>
      <c r="F37" s="25">
        <f t="shared" si="1"/>
        <v>-366</v>
      </c>
      <c r="G37" s="25">
        <f>H37+I37</f>
        <v>5916</v>
      </c>
      <c r="H37" s="25">
        <v>5008</v>
      </c>
      <c r="I37" s="30">
        <v>908</v>
      </c>
    </row>
    <row r="38" ht="24.4" customHeight="1" spans="1:9">
      <c r="A38" s="25" t="s">
        <v>39</v>
      </c>
      <c r="B38" s="25">
        <v>62</v>
      </c>
      <c r="C38" s="25">
        <v>127</v>
      </c>
      <c r="D38" s="25">
        <v>-65</v>
      </c>
      <c r="E38" s="25">
        <v>14</v>
      </c>
      <c r="F38" s="25">
        <f t="shared" si="1"/>
        <v>-51</v>
      </c>
      <c r="G38" s="25">
        <f t="shared" ref="G38:G46" si="4">H38+I38</f>
        <v>1029</v>
      </c>
      <c r="H38" s="25">
        <v>874</v>
      </c>
      <c r="I38" s="30">
        <v>155</v>
      </c>
    </row>
    <row r="39" s="1" customFormat="1" ht="24.4" customHeight="1" spans="1:9">
      <c r="A39" s="25" t="s">
        <v>40</v>
      </c>
      <c r="B39" s="25">
        <v>152</v>
      </c>
      <c r="C39" s="25">
        <v>321</v>
      </c>
      <c r="D39" s="25">
        <v>-169</v>
      </c>
      <c r="E39" s="25">
        <v>34</v>
      </c>
      <c r="F39" s="25">
        <f t="shared" si="1"/>
        <v>-135</v>
      </c>
      <c r="G39" s="25">
        <f t="shared" si="4"/>
        <v>816</v>
      </c>
      <c r="H39" s="25">
        <v>690</v>
      </c>
      <c r="I39" s="30">
        <v>126</v>
      </c>
    </row>
    <row r="40" s="1" customFormat="1" ht="24.4" customHeight="1" spans="1:9">
      <c r="A40" s="25" t="s">
        <v>41</v>
      </c>
      <c r="B40" s="25"/>
      <c r="C40" s="25"/>
      <c r="D40" s="25"/>
      <c r="E40" s="25"/>
      <c r="F40" s="25"/>
      <c r="G40" s="25">
        <f t="shared" si="4"/>
        <v>755</v>
      </c>
      <c r="H40" s="25">
        <v>644</v>
      </c>
      <c r="I40" s="30">
        <v>111</v>
      </c>
    </row>
    <row r="41" s="1" customFormat="1" ht="24.4" customHeight="1" spans="1:9">
      <c r="A41" s="25" t="s">
        <v>42</v>
      </c>
      <c r="B41" s="25"/>
      <c r="C41" s="25"/>
      <c r="D41" s="25"/>
      <c r="E41" s="25"/>
      <c r="F41" s="25"/>
      <c r="G41" s="25">
        <f t="shared" si="4"/>
        <v>1227</v>
      </c>
      <c r="H41" s="25">
        <v>1038</v>
      </c>
      <c r="I41" s="30">
        <v>189</v>
      </c>
    </row>
    <row r="42" ht="24.4" customHeight="1" spans="1:9">
      <c r="A42" s="25" t="s">
        <v>43</v>
      </c>
      <c r="B42" s="25">
        <v>8</v>
      </c>
      <c r="C42" s="25">
        <v>16</v>
      </c>
      <c r="D42" s="25">
        <v>-8</v>
      </c>
      <c r="E42" s="25">
        <v>2</v>
      </c>
      <c r="F42" s="25">
        <f t="shared" ref="F41:F75" si="5">D42+E42</f>
        <v>-6</v>
      </c>
      <c r="G42" s="25">
        <f t="shared" si="4"/>
        <v>1135</v>
      </c>
      <c r="H42" s="25">
        <v>959</v>
      </c>
      <c r="I42" s="30">
        <v>176</v>
      </c>
    </row>
    <row r="43" ht="24.4" customHeight="1" spans="1:9">
      <c r="A43" s="25" t="s">
        <v>44</v>
      </c>
      <c r="B43" s="25"/>
      <c r="C43" s="25"/>
      <c r="D43" s="25"/>
      <c r="E43" s="25"/>
      <c r="F43" s="25"/>
      <c r="G43" s="25">
        <f t="shared" si="4"/>
        <v>523</v>
      </c>
      <c r="H43" s="25">
        <v>444</v>
      </c>
      <c r="I43" s="30">
        <v>79</v>
      </c>
    </row>
    <row r="44" ht="24.4" customHeight="1" spans="1:9">
      <c r="A44" s="25" t="s">
        <v>45</v>
      </c>
      <c r="B44" s="25">
        <v>9</v>
      </c>
      <c r="C44" s="25">
        <v>19</v>
      </c>
      <c r="D44" s="25">
        <v>-10</v>
      </c>
      <c r="E44" s="25">
        <v>2</v>
      </c>
      <c r="F44" s="25">
        <f t="shared" si="5"/>
        <v>-8</v>
      </c>
      <c r="G44" s="25">
        <f t="shared" si="4"/>
        <v>93</v>
      </c>
      <c r="H44" s="25">
        <v>80</v>
      </c>
      <c r="I44" s="30">
        <v>13</v>
      </c>
    </row>
    <row r="45" ht="24.4" customHeight="1" spans="1:9">
      <c r="A45" s="25" t="s">
        <v>46</v>
      </c>
      <c r="B45" s="25"/>
      <c r="C45" s="25"/>
      <c r="D45" s="25"/>
      <c r="E45" s="25"/>
      <c r="F45" s="25"/>
      <c r="G45" s="25">
        <f t="shared" si="4"/>
        <v>322</v>
      </c>
      <c r="H45" s="25">
        <v>274</v>
      </c>
      <c r="I45" s="30">
        <v>48</v>
      </c>
    </row>
    <row r="46" ht="24.4" customHeight="1" spans="1:9">
      <c r="A46" s="25" t="s">
        <v>47</v>
      </c>
      <c r="B46" s="25"/>
      <c r="C46" s="25"/>
      <c r="D46" s="25"/>
      <c r="E46" s="25"/>
      <c r="F46" s="25"/>
      <c r="G46" s="25">
        <f t="shared" si="4"/>
        <v>1018</v>
      </c>
      <c r="H46" s="25">
        <v>863</v>
      </c>
      <c r="I46" s="30">
        <v>155</v>
      </c>
    </row>
    <row r="47" ht="24.4" customHeight="1" spans="1:9">
      <c r="A47" s="26" t="s">
        <v>48</v>
      </c>
      <c r="B47" s="26">
        <f>SUM(B48:B49)</f>
        <v>4650</v>
      </c>
      <c r="C47" s="26">
        <f>SUM(C48:C49)</f>
        <v>9932</v>
      </c>
      <c r="D47" s="26">
        <f>SUM(D48:D49)</f>
        <v>-5282</v>
      </c>
      <c r="E47" s="26">
        <f>SUM(E48:E49)</f>
        <v>1058</v>
      </c>
      <c r="F47" s="26">
        <f t="shared" si="5"/>
        <v>-4224</v>
      </c>
      <c r="G47" s="26">
        <f>SUM(G48:G49)</f>
        <v>2536</v>
      </c>
      <c r="H47" s="26">
        <f>SUM(H48:H49)</f>
        <v>1956</v>
      </c>
      <c r="I47" s="26">
        <f>SUM(I48:I49)</f>
        <v>580</v>
      </c>
    </row>
    <row r="48" s="4" customFormat="1" ht="24.4" customHeight="1" spans="1:9">
      <c r="A48" s="27" t="s">
        <v>13</v>
      </c>
      <c r="B48" s="27">
        <v>3774</v>
      </c>
      <c r="C48" s="27">
        <v>8061</v>
      </c>
      <c r="D48" s="27">
        <v>-4287</v>
      </c>
      <c r="E48" s="27">
        <v>859</v>
      </c>
      <c r="F48" s="27">
        <f t="shared" si="5"/>
        <v>-3428</v>
      </c>
      <c r="G48" s="27">
        <f>H48+I48</f>
        <v>1787</v>
      </c>
      <c r="H48" s="27">
        <v>1440</v>
      </c>
      <c r="I48" s="30">
        <v>347</v>
      </c>
    </row>
    <row r="49" ht="24.4" customHeight="1" spans="1:9">
      <c r="A49" s="25" t="s">
        <v>49</v>
      </c>
      <c r="B49" s="25">
        <v>876</v>
      </c>
      <c r="C49" s="25">
        <v>1871</v>
      </c>
      <c r="D49" s="25">
        <v>-995</v>
      </c>
      <c r="E49" s="25">
        <v>199</v>
      </c>
      <c r="F49" s="25">
        <f t="shared" si="5"/>
        <v>-796</v>
      </c>
      <c r="G49" s="27">
        <f>H49+I49</f>
        <v>749</v>
      </c>
      <c r="H49" s="25">
        <v>516</v>
      </c>
      <c r="I49" s="30">
        <v>233</v>
      </c>
    </row>
    <row r="50" ht="24.4" customHeight="1" spans="1:9">
      <c r="A50" s="26" t="s">
        <v>50</v>
      </c>
      <c r="B50" s="26">
        <f>SUM(B51:B60)</f>
        <v>2114</v>
      </c>
      <c r="C50" s="26">
        <f>SUM(C51:C60)</f>
        <v>4488</v>
      </c>
      <c r="D50" s="26">
        <f>SUM(D51:D60)</f>
        <v>-2374</v>
      </c>
      <c r="E50" s="26">
        <f>SUM(E51:E60)</f>
        <v>478</v>
      </c>
      <c r="F50" s="26">
        <f t="shared" si="5"/>
        <v>-1896</v>
      </c>
      <c r="G50" s="26">
        <f>SUM(G51:G60)</f>
        <v>10899</v>
      </c>
      <c r="H50" s="26">
        <f>SUM(H51:H60)</f>
        <v>7782</v>
      </c>
      <c r="I50" s="26">
        <f>SUM(I51:I60)</f>
        <v>3117</v>
      </c>
    </row>
    <row r="51" ht="24.4" customHeight="1" spans="1:9">
      <c r="A51" s="25" t="s">
        <v>13</v>
      </c>
      <c r="B51" s="25">
        <v>74</v>
      </c>
      <c r="C51" s="25">
        <v>158</v>
      </c>
      <c r="D51" s="25">
        <v>-84</v>
      </c>
      <c r="E51" s="25">
        <v>17</v>
      </c>
      <c r="F51" s="25">
        <f t="shared" si="5"/>
        <v>-67</v>
      </c>
      <c r="G51" s="25">
        <f>H51+I51</f>
        <v>1108</v>
      </c>
      <c r="H51" s="25">
        <v>939</v>
      </c>
      <c r="I51" s="30">
        <v>169</v>
      </c>
    </row>
    <row r="52" ht="24.4" customHeight="1" spans="1:9">
      <c r="A52" s="25" t="s">
        <v>51</v>
      </c>
      <c r="B52" s="25">
        <v>118</v>
      </c>
      <c r="C52" s="25">
        <v>251</v>
      </c>
      <c r="D52" s="25">
        <v>-133</v>
      </c>
      <c r="E52" s="25">
        <v>27</v>
      </c>
      <c r="F52" s="25">
        <f t="shared" si="5"/>
        <v>-106</v>
      </c>
      <c r="G52" s="25">
        <f t="shared" ref="G52:G60" si="6">H52+I52</f>
        <v>1100</v>
      </c>
      <c r="H52" s="25">
        <v>261</v>
      </c>
      <c r="I52" s="30">
        <v>839</v>
      </c>
    </row>
    <row r="53" s="1" customFormat="1" ht="24.4" customHeight="1" spans="1:9">
      <c r="A53" s="25" t="s">
        <v>52</v>
      </c>
      <c r="B53" s="25">
        <v>49</v>
      </c>
      <c r="C53" s="25">
        <v>101</v>
      </c>
      <c r="D53" s="25">
        <v>-52</v>
      </c>
      <c r="E53" s="25">
        <v>11</v>
      </c>
      <c r="F53" s="25">
        <f t="shared" si="5"/>
        <v>-41</v>
      </c>
      <c r="G53" s="25">
        <f t="shared" si="6"/>
        <v>286</v>
      </c>
      <c r="H53" s="25">
        <v>226</v>
      </c>
      <c r="I53" s="30">
        <v>60</v>
      </c>
    </row>
    <row r="54" ht="24.4" customHeight="1" spans="1:9">
      <c r="A54" s="25" t="s">
        <v>53</v>
      </c>
      <c r="B54" s="25">
        <v>37</v>
      </c>
      <c r="C54" s="25">
        <v>77</v>
      </c>
      <c r="D54" s="25">
        <v>-40</v>
      </c>
      <c r="E54" s="25">
        <v>8</v>
      </c>
      <c r="F54" s="25">
        <f t="shared" si="5"/>
        <v>-32</v>
      </c>
      <c r="G54" s="25">
        <f t="shared" si="6"/>
        <v>252</v>
      </c>
      <c r="H54" s="25">
        <v>0</v>
      </c>
      <c r="I54" s="30">
        <v>252</v>
      </c>
    </row>
    <row r="55" ht="24.4" customHeight="1" spans="1:9">
      <c r="A55" s="25" t="s">
        <v>54</v>
      </c>
      <c r="B55" s="25">
        <v>357</v>
      </c>
      <c r="C55" s="25">
        <v>751</v>
      </c>
      <c r="D55" s="25">
        <v>-394</v>
      </c>
      <c r="E55" s="25">
        <v>80</v>
      </c>
      <c r="F55" s="25">
        <f t="shared" si="5"/>
        <v>-314</v>
      </c>
      <c r="G55" s="25">
        <f t="shared" si="6"/>
        <v>5244</v>
      </c>
      <c r="H55" s="25">
        <v>4374</v>
      </c>
      <c r="I55" s="30">
        <v>870</v>
      </c>
    </row>
    <row r="56" ht="24.4" customHeight="1" spans="1:9">
      <c r="A56" s="25" t="s">
        <v>55</v>
      </c>
      <c r="B56" s="25">
        <v>135</v>
      </c>
      <c r="C56" s="25">
        <v>282</v>
      </c>
      <c r="D56" s="25">
        <v>-147</v>
      </c>
      <c r="E56" s="25">
        <v>30</v>
      </c>
      <c r="F56" s="25">
        <f t="shared" si="5"/>
        <v>-117</v>
      </c>
      <c r="G56" s="25">
        <f t="shared" si="6"/>
        <v>953</v>
      </c>
      <c r="H56" s="25">
        <v>452</v>
      </c>
      <c r="I56" s="30">
        <v>501</v>
      </c>
    </row>
    <row r="57" ht="24.4" customHeight="1" spans="1:9">
      <c r="A57" s="25" t="s">
        <v>56</v>
      </c>
      <c r="B57" s="25">
        <v>120</v>
      </c>
      <c r="C57" s="25">
        <v>254</v>
      </c>
      <c r="D57" s="25">
        <v>-134</v>
      </c>
      <c r="E57" s="25">
        <v>27</v>
      </c>
      <c r="F57" s="25">
        <f t="shared" si="5"/>
        <v>-107</v>
      </c>
      <c r="G57" s="25">
        <f t="shared" si="6"/>
        <v>186</v>
      </c>
      <c r="H57" s="25">
        <v>154</v>
      </c>
      <c r="I57" s="30">
        <v>32</v>
      </c>
    </row>
    <row r="58" s="1" customFormat="1" ht="24.4" customHeight="1" spans="1:9">
      <c r="A58" s="25" t="s">
        <v>57</v>
      </c>
      <c r="B58" s="25">
        <v>121</v>
      </c>
      <c r="C58" s="25">
        <v>257</v>
      </c>
      <c r="D58" s="25">
        <v>-136</v>
      </c>
      <c r="E58" s="25">
        <v>27</v>
      </c>
      <c r="F58" s="25">
        <f t="shared" si="5"/>
        <v>-109</v>
      </c>
      <c r="G58" s="25">
        <f t="shared" si="6"/>
        <v>492</v>
      </c>
      <c r="H58" s="25">
        <v>327</v>
      </c>
      <c r="I58" s="30">
        <v>165</v>
      </c>
    </row>
    <row r="59" s="4" customFormat="1" ht="24.4" customHeight="1" spans="1:9">
      <c r="A59" s="27" t="s">
        <v>58</v>
      </c>
      <c r="B59" s="27">
        <v>80</v>
      </c>
      <c r="C59" s="27">
        <v>172</v>
      </c>
      <c r="D59" s="27">
        <v>-92</v>
      </c>
      <c r="E59" s="27">
        <v>18</v>
      </c>
      <c r="F59" s="27">
        <f t="shared" si="5"/>
        <v>-74</v>
      </c>
      <c r="G59" s="25">
        <f t="shared" si="6"/>
        <v>231</v>
      </c>
      <c r="H59" s="27">
        <v>179</v>
      </c>
      <c r="I59" s="30">
        <v>52</v>
      </c>
    </row>
    <row r="60" ht="24.4" customHeight="1" spans="1:9">
      <c r="A60" s="25" t="s">
        <v>59</v>
      </c>
      <c r="B60" s="25">
        <v>1023</v>
      </c>
      <c r="C60" s="25">
        <v>2185</v>
      </c>
      <c r="D60" s="25">
        <v>-1162</v>
      </c>
      <c r="E60" s="25">
        <v>233</v>
      </c>
      <c r="F60" s="25">
        <f t="shared" si="5"/>
        <v>-929</v>
      </c>
      <c r="G60" s="25">
        <f t="shared" si="6"/>
        <v>1047</v>
      </c>
      <c r="H60" s="25">
        <v>870</v>
      </c>
      <c r="I60" s="30">
        <v>177</v>
      </c>
    </row>
    <row r="61" ht="24.4" customHeight="1" spans="1:9">
      <c r="A61" s="26" t="s">
        <v>60</v>
      </c>
      <c r="B61" s="26">
        <f>SUM(B62:B67)</f>
        <v>2239</v>
      </c>
      <c r="C61" s="26">
        <f>SUM(C62:C67)</f>
        <v>4783</v>
      </c>
      <c r="D61" s="26">
        <f>SUM(D62:D67)</f>
        <v>-2544</v>
      </c>
      <c r="E61" s="26">
        <f>SUM(E62:E67)</f>
        <v>510</v>
      </c>
      <c r="F61" s="26">
        <f t="shared" si="5"/>
        <v>-2034</v>
      </c>
      <c r="G61" s="26">
        <f>SUM(G62:G67)</f>
        <v>5987</v>
      </c>
      <c r="H61" s="26">
        <f>SUM(H62:H67)</f>
        <v>5065</v>
      </c>
      <c r="I61" s="26">
        <f>SUM(I62:I67)</f>
        <v>922</v>
      </c>
    </row>
    <row r="62" s="4" customFormat="1" ht="24.4" customHeight="1" spans="1:9">
      <c r="A62" s="27" t="s">
        <v>13</v>
      </c>
      <c r="B62" s="27">
        <v>2239</v>
      </c>
      <c r="C62" s="27">
        <v>4783</v>
      </c>
      <c r="D62" s="27">
        <v>-2544</v>
      </c>
      <c r="E62" s="27">
        <v>510</v>
      </c>
      <c r="F62" s="27">
        <f t="shared" si="5"/>
        <v>-2034</v>
      </c>
      <c r="G62" s="27">
        <f t="shared" ref="G62:G67" si="7">H62+I62</f>
        <v>2529</v>
      </c>
      <c r="H62" s="27">
        <v>2156</v>
      </c>
      <c r="I62" s="30">
        <v>373</v>
      </c>
    </row>
    <row r="63" s="4" customFormat="1" ht="24.4" customHeight="1" spans="1:9">
      <c r="A63" s="27" t="s">
        <v>61</v>
      </c>
      <c r="B63" s="27"/>
      <c r="C63" s="27"/>
      <c r="D63" s="27"/>
      <c r="E63" s="27"/>
      <c r="F63" s="27"/>
      <c r="G63" s="27">
        <f t="shared" si="7"/>
        <v>43</v>
      </c>
      <c r="H63" s="27">
        <v>37</v>
      </c>
      <c r="I63" s="30">
        <v>6</v>
      </c>
    </row>
    <row r="64" s="4" customFormat="1" ht="24.4" customHeight="1" spans="1:9">
      <c r="A64" s="27" t="s">
        <v>62</v>
      </c>
      <c r="B64" s="27"/>
      <c r="C64" s="27"/>
      <c r="D64" s="27"/>
      <c r="E64" s="27"/>
      <c r="F64" s="27"/>
      <c r="G64" s="27">
        <f t="shared" si="7"/>
        <v>77</v>
      </c>
      <c r="H64" s="27">
        <v>37</v>
      </c>
      <c r="I64" s="30">
        <v>40</v>
      </c>
    </row>
    <row r="65" s="4" customFormat="1" ht="24.4" customHeight="1" spans="1:9">
      <c r="A65" s="27" t="s">
        <v>63</v>
      </c>
      <c r="B65" s="27"/>
      <c r="C65" s="27"/>
      <c r="D65" s="27"/>
      <c r="E65" s="27"/>
      <c r="F65" s="27"/>
      <c r="G65" s="27">
        <f t="shared" si="7"/>
        <v>99</v>
      </c>
      <c r="H65" s="27">
        <v>84</v>
      </c>
      <c r="I65" s="30">
        <v>15</v>
      </c>
    </row>
    <row r="66" s="4" customFormat="1" ht="24.4" customHeight="1" spans="1:9">
      <c r="A66" s="27" t="s">
        <v>64</v>
      </c>
      <c r="B66" s="27"/>
      <c r="C66" s="27"/>
      <c r="D66" s="27"/>
      <c r="E66" s="27"/>
      <c r="F66" s="27"/>
      <c r="G66" s="27">
        <f t="shared" si="7"/>
        <v>204</v>
      </c>
      <c r="H66" s="27">
        <v>176</v>
      </c>
      <c r="I66" s="30">
        <v>28</v>
      </c>
    </row>
    <row r="67" s="4" customFormat="1" ht="24.4" customHeight="1" spans="1:9">
      <c r="A67" s="27" t="s">
        <v>65</v>
      </c>
      <c r="B67" s="27"/>
      <c r="C67" s="27"/>
      <c r="D67" s="27"/>
      <c r="E67" s="27"/>
      <c r="F67" s="27"/>
      <c r="G67" s="27">
        <f t="shared" si="7"/>
        <v>3035</v>
      </c>
      <c r="H67" s="27">
        <v>2575</v>
      </c>
      <c r="I67" s="30">
        <v>460</v>
      </c>
    </row>
    <row r="68" ht="24.4" customHeight="1" spans="1:9">
      <c r="A68" s="31" t="s">
        <v>66</v>
      </c>
      <c r="B68" s="31">
        <f>SUM(B69:B76)</f>
        <v>760</v>
      </c>
      <c r="C68" s="31">
        <f>SUM(C69:C76)</f>
        <v>1608</v>
      </c>
      <c r="D68" s="31">
        <f>SUM(D69:D76)</f>
        <v>-848</v>
      </c>
      <c r="E68" s="31">
        <f>SUM(E69:E76)</f>
        <v>172</v>
      </c>
      <c r="F68" s="31">
        <f t="shared" si="5"/>
        <v>-676</v>
      </c>
      <c r="G68" s="31">
        <f>SUM(G69:G76)</f>
        <v>2038</v>
      </c>
      <c r="H68" s="31">
        <f>SUM(H69:H76)</f>
        <v>1707</v>
      </c>
      <c r="I68" s="31">
        <f>SUM(I69:I76)</f>
        <v>331</v>
      </c>
    </row>
    <row r="69" s="1" customFormat="1" ht="24.4" customHeight="1" spans="1:9">
      <c r="A69" s="32" t="s">
        <v>13</v>
      </c>
      <c r="B69" s="32"/>
      <c r="C69" s="32"/>
      <c r="D69" s="32"/>
      <c r="E69" s="32"/>
      <c r="F69" s="32"/>
      <c r="G69" s="32">
        <f>H69+I69</f>
        <v>1332</v>
      </c>
      <c r="H69" s="32">
        <v>1127</v>
      </c>
      <c r="I69" s="30">
        <v>205</v>
      </c>
    </row>
    <row r="70" ht="24.4" customHeight="1" spans="1:9">
      <c r="A70" s="32" t="s">
        <v>67</v>
      </c>
      <c r="B70" s="32">
        <v>537</v>
      </c>
      <c r="C70" s="32">
        <v>1145</v>
      </c>
      <c r="D70" s="32">
        <v>-608</v>
      </c>
      <c r="E70" s="32">
        <v>122</v>
      </c>
      <c r="F70" s="32">
        <f t="shared" si="5"/>
        <v>-486</v>
      </c>
      <c r="G70" s="32">
        <f t="shared" ref="G70:G76" si="8">H70+I70</f>
        <v>82</v>
      </c>
      <c r="H70" s="32">
        <v>70</v>
      </c>
      <c r="I70" s="30">
        <v>12</v>
      </c>
    </row>
    <row r="71" ht="24.4" customHeight="1" spans="1:9">
      <c r="A71" s="32" t="s">
        <v>68</v>
      </c>
      <c r="B71" s="32">
        <v>57</v>
      </c>
      <c r="C71" s="32">
        <v>117</v>
      </c>
      <c r="D71" s="32">
        <v>-60</v>
      </c>
      <c r="E71" s="32">
        <v>12</v>
      </c>
      <c r="F71" s="32">
        <f t="shared" si="5"/>
        <v>-48</v>
      </c>
      <c r="G71" s="32">
        <f t="shared" si="8"/>
        <v>413</v>
      </c>
      <c r="H71" s="32">
        <v>328</v>
      </c>
      <c r="I71" s="30">
        <v>85</v>
      </c>
    </row>
    <row r="72" customFormat="1" ht="24.4" customHeight="1" spans="1:9">
      <c r="A72" s="32" t="s">
        <v>69</v>
      </c>
      <c r="B72" s="32">
        <v>60</v>
      </c>
      <c r="C72" s="32">
        <v>129</v>
      </c>
      <c r="D72" s="32">
        <v>-69</v>
      </c>
      <c r="E72" s="32">
        <v>14</v>
      </c>
      <c r="F72" s="32">
        <f t="shared" si="5"/>
        <v>-55</v>
      </c>
      <c r="G72" s="32">
        <f t="shared" si="8"/>
        <v>0</v>
      </c>
      <c r="H72" s="32"/>
      <c r="I72" s="30"/>
    </row>
    <row r="73" s="1" customFormat="1" ht="24.4" customHeight="1" spans="1:9">
      <c r="A73" s="32" t="s">
        <v>70</v>
      </c>
      <c r="B73" s="32">
        <v>8</v>
      </c>
      <c r="C73" s="32">
        <v>16</v>
      </c>
      <c r="D73" s="32">
        <v>-8</v>
      </c>
      <c r="E73" s="32">
        <v>2</v>
      </c>
      <c r="F73" s="32">
        <f t="shared" si="5"/>
        <v>-6</v>
      </c>
      <c r="G73" s="32">
        <f t="shared" si="8"/>
        <v>0</v>
      </c>
      <c r="H73" s="32"/>
      <c r="I73" s="30"/>
    </row>
    <row r="74" ht="24.4" customHeight="1" spans="1:9">
      <c r="A74" s="32" t="s">
        <v>71</v>
      </c>
      <c r="B74" s="32">
        <v>77</v>
      </c>
      <c r="C74" s="32">
        <v>158</v>
      </c>
      <c r="D74" s="32">
        <v>-81</v>
      </c>
      <c r="E74" s="32">
        <v>17</v>
      </c>
      <c r="F74" s="32">
        <f t="shared" si="5"/>
        <v>-64</v>
      </c>
      <c r="G74" s="32">
        <f t="shared" si="8"/>
        <v>30</v>
      </c>
      <c r="H74" s="32">
        <v>26</v>
      </c>
      <c r="I74" s="30">
        <v>4</v>
      </c>
    </row>
    <row r="75" ht="24.4" customHeight="1" spans="1:9">
      <c r="A75" s="32" t="s">
        <v>72</v>
      </c>
      <c r="B75" s="32">
        <v>21</v>
      </c>
      <c r="C75" s="32">
        <v>43</v>
      </c>
      <c r="D75" s="32">
        <v>-22</v>
      </c>
      <c r="E75" s="32">
        <v>5</v>
      </c>
      <c r="F75" s="32">
        <f t="shared" si="5"/>
        <v>-17</v>
      </c>
      <c r="G75" s="32">
        <f t="shared" si="8"/>
        <v>146</v>
      </c>
      <c r="H75" s="32">
        <v>126</v>
      </c>
      <c r="I75" s="30">
        <v>20</v>
      </c>
    </row>
    <row r="76" s="1" customFormat="1" ht="24.4" customHeight="1" spans="1:9">
      <c r="A76" s="32" t="s">
        <v>73</v>
      </c>
      <c r="B76" s="32"/>
      <c r="C76" s="32"/>
      <c r="D76" s="32"/>
      <c r="E76" s="32"/>
      <c r="F76" s="32"/>
      <c r="G76" s="32">
        <f t="shared" si="8"/>
        <v>35</v>
      </c>
      <c r="H76" s="32">
        <v>30</v>
      </c>
      <c r="I76" s="30">
        <v>5</v>
      </c>
    </row>
    <row r="77" s="4" customFormat="1" ht="24.4" customHeight="1" spans="1:9">
      <c r="A77" s="31" t="s">
        <v>74</v>
      </c>
      <c r="B77" s="31"/>
      <c r="C77" s="31"/>
      <c r="D77" s="31"/>
      <c r="E77" s="31"/>
      <c r="F77" s="31"/>
      <c r="G77" s="31">
        <v>822</v>
      </c>
      <c r="H77" s="31">
        <v>699</v>
      </c>
      <c r="I77" s="33">
        <v>123</v>
      </c>
    </row>
  </sheetData>
  <mergeCells count="9">
    <mergeCell ref="A2:I2"/>
    <mergeCell ref="H3:I3"/>
    <mergeCell ref="B4:F4"/>
    <mergeCell ref="G4:I4"/>
    <mergeCell ref="A4:A6"/>
    <mergeCell ref="B5:B6"/>
    <mergeCell ref="E5:E6"/>
    <mergeCell ref="F5:F6"/>
    <mergeCell ref="G5:G6"/>
  </mergeCells>
  <printOptions horizontalCentered="1"/>
  <pageMargins left="0.707638888888889" right="0.471527777777778" top="0.590277777777778" bottom="0.590277777777778" header="0.297916666666667" footer="0.297916666666667"/>
  <pageSetup paperSize="9" scale="94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分配表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综合处收发</dc:creator>
  <dcterms:created xsi:type="dcterms:W3CDTF">2019-12-03T02:03:00Z</dcterms:created>
  <dcterms:modified xsi:type="dcterms:W3CDTF">2020-08-03T07:54:04Z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2052-10.8.0.6501</vt:lpwstr>
  </property>
</Properties>
</file>