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96" windowHeight="7584"/>
  </bookViews>
  <sheets>
    <sheet name="Sheet1" sheetId="1" r:id="rId1"/>
  </sheets>
  <definedNames>
    <definedName name="_xlnm.Print_Titles" localSheetId="0">Sheet1!$4:$4</definedName>
  </definedNames>
  <calcPr calcId="144525" concurrentCalc="0"/>
  <oleSize ref="A1:E96"/>
</workbook>
</file>

<file path=xl/sharedStrings.xml><?xml version="1.0" encoding="utf-8"?>
<sst xmlns="http://schemas.openxmlformats.org/spreadsheetml/2006/main" count="95">
  <si>
    <t>附件3</t>
  </si>
  <si>
    <t>2019年孤儿基本生活保障补助资金结算表</t>
  </si>
  <si>
    <t>单位：万元</t>
  </si>
  <si>
    <t>市、县（区）</t>
  </si>
  <si>
    <t>应补助金额</t>
  </si>
  <si>
    <t>已补助金额</t>
  </si>
  <si>
    <t>增补2018年金额</t>
  </si>
  <si>
    <t>本次下达金额</t>
  </si>
  <si>
    <t>全省合计</t>
  </si>
  <si>
    <t>福州市小计</t>
  </si>
  <si>
    <t>市本级</t>
  </si>
  <si>
    <t>鼓楼区</t>
  </si>
  <si>
    <t>仓山区</t>
  </si>
  <si>
    <t>晋安区</t>
  </si>
  <si>
    <t>长乐区</t>
  </si>
  <si>
    <t>福清市</t>
  </si>
  <si>
    <t>闽清县</t>
  </si>
  <si>
    <t>闽侯县</t>
  </si>
  <si>
    <t>连江县</t>
  </si>
  <si>
    <t>罗源县</t>
  </si>
  <si>
    <t>永泰县</t>
  </si>
  <si>
    <t>漳州市小计</t>
  </si>
  <si>
    <t>芗城区</t>
  </si>
  <si>
    <t>龙文区</t>
  </si>
  <si>
    <t>龙海市</t>
  </si>
  <si>
    <t>漳浦县</t>
  </si>
  <si>
    <t>云霄县</t>
  </si>
  <si>
    <t>东山县</t>
  </si>
  <si>
    <t>诏安县</t>
  </si>
  <si>
    <t>南靖县</t>
  </si>
  <si>
    <t>平和县</t>
  </si>
  <si>
    <t>华安县</t>
  </si>
  <si>
    <t>长泰县</t>
  </si>
  <si>
    <t>台商投资区</t>
  </si>
  <si>
    <t>泉州市小计</t>
  </si>
  <si>
    <t>鲤城区</t>
  </si>
  <si>
    <t>丰泽区</t>
  </si>
  <si>
    <t>洛江区</t>
  </si>
  <si>
    <t>泉港区</t>
  </si>
  <si>
    <t>石狮市</t>
  </si>
  <si>
    <t>晋江市</t>
  </si>
  <si>
    <t>南安市</t>
  </si>
  <si>
    <t>惠安县</t>
  </si>
  <si>
    <t>安溪县</t>
  </si>
  <si>
    <t>永春县</t>
  </si>
  <si>
    <t>德化县</t>
  </si>
  <si>
    <t>三明市小计</t>
  </si>
  <si>
    <t>梅列区</t>
  </si>
  <si>
    <t>三元区</t>
  </si>
  <si>
    <t>永安市</t>
  </si>
  <si>
    <t>明溪县</t>
  </si>
  <si>
    <t>清流县</t>
  </si>
  <si>
    <t>宁化县</t>
  </si>
  <si>
    <t>建宁县</t>
  </si>
  <si>
    <t>泰宁县</t>
  </si>
  <si>
    <t>沙  县</t>
  </si>
  <si>
    <t>尤溪县</t>
  </si>
  <si>
    <t>大田县</t>
  </si>
  <si>
    <t>将乐县</t>
  </si>
  <si>
    <t>莆田市小计</t>
  </si>
  <si>
    <t>仙游县</t>
  </si>
  <si>
    <t>荔城区</t>
  </si>
  <si>
    <t>城厢区</t>
  </si>
  <si>
    <t>涵江区</t>
  </si>
  <si>
    <t>秀屿区</t>
  </si>
  <si>
    <t>南平市小计</t>
  </si>
  <si>
    <t>延平区</t>
  </si>
  <si>
    <t>建阳区</t>
  </si>
  <si>
    <t>邵武市</t>
  </si>
  <si>
    <t>建瓯市</t>
  </si>
  <si>
    <t>武夷山市</t>
  </si>
  <si>
    <t>顺昌县</t>
  </si>
  <si>
    <t>光泽县</t>
  </si>
  <si>
    <t>浦城县</t>
  </si>
  <si>
    <t>松溪县</t>
  </si>
  <si>
    <t>政和县</t>
  </si>
  <si>
    <t>龙岩市小计</t>
  </si>
  <si>
    <t>新罗区</t>
  </si>
  <si>
    <t>永定区</t>
  </si>
  <si>
    <t>上杭县</t>
  </si>
  <si>
    <t>武平县</t>
  </si>
  <si>
    <t>长汀县</t>
  </si>
  <si>
    <t>漳平市</t>
  </si>
  <si>
    <t>连城县</t>
  </si>
  <si>
    <t>宁德市小计</t>
  </si>
  <si>
    <t>蕉城区</t>
  </si>
  <si>
    <t>古田县</t>
  </si>
  <si>
    <t>屏南县</t>
  </si>
  <si>
    <t>周宁县</t>
  </si>
  <si>
    <t>寿宁县</t>
  </si>
  <si>
    <t>福安市</t>
  </si>
  <si>
    <t>柘荣县</t>
  </si>
  <si>
    <t>福鼎市</t>
  </si>
  <si>
    <t>霞浦县</t>
  </si>
  <si>
    <t>平潭综合实验区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</si>
</sst>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3"/>
      <name val="黑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6"/>
  <sheetViews>
    <sheetView tabSelected="1" zoomScale="116" zoomScaleNormal="116" topLeftCell="A76" workbookViewId="0">
      <selection activeCell="E7" sqref="E7"/>
    </sheetView>
  </sheetViews>
  <sheetFormatPr defaultColWidth="9.77777777777778" defaultRowHeight="15.6" outlineLevelCol="4"/>
  <cols>
    <col min="1" max="3" width="16.7777777777778" style="4" customWidth="1"/>
    <col min="4" max="4" width="18.6666666666667" style="4" customWidth="1"/>
    <col min="5" max="5" width="16.7777777777778" style="4" customWidth="1"/>
    <col min="6" max="16384" width="9.77777777777778" style="1"/>
  </cols>
  <sheetData>
    <row r="1" s="1" customFormat="1" ht="27" customHeight="1" spans="1:5">
      <c r="A1" s="5" t="s">
        <v>0</v>
      </c>
      <c r="B1" s="4"/>
      <c r="C1" s="4"/>
      <c r="D1" s="4"/>
      <c r="E1" s="4"/>
    </row>
    <row r="2" s="1" customFormat="1" ht="45" customHeight="1" spans="1:5">
      <c r="A2" s="6" t="s">
        <v>1</v>
      </c>
      <c r="B2" s="6"/>
      <c r="C2" s="6"/>
      <c r="D2" s="6"/>
      <c r="E2" s="6"/>
    </row>
    <row r="3" s="1" customFormat="1" ht="30" customHeight="1" spans="1:5">
      <c r="A3" s="7" t="s">
        <v>2</v>
      </c>
      <c r="B3" s="7"/>
      <c r="C3" s="7"/>
      <c r="D3" s="7"/>
      <c r="E3" s="7"/>
    </row>
    <row r="4" s="2" customFormat="1" ht="30" customHeight="1" spans="1:5">
      <c r="A4" s="8" t="s">
        <v>3</v>
      </c>
      <c r="B4" s="9" t="s">
        <v>4</v>
      </c>
      <c r="C4" s="8" t="s">
        <v>5</v>
      </c>
      <c r="D4" s="8" t="s">
        <v>6</v>
      </c>
      <c r="E4" s="8" t="s">
        <v>7</v>
      </c>
    </row>
    <row r="5" s="3" customFormat="1" ht="30" customHeight="1" spans="1:5">
      <c r="A5" s="10" t="s">
        <v>8</v>
      </c>
      <c r="B5" s="11">
        <f>B6+B18+B32+B46+B60+B67+B78+B86+B96</f>
        <v>2258.6</v>
      </c>
      <c r="C5" s="10">
        <f>C6+C18+C32+C46+C60+C67+C78+C86+C96</f>
        <v>3271</v>
      </c>
      <c r="D5" s="10">
        <f>D79+D80</f>
        <v>82.95</v>
      </c>
      <c r="E5" s="12">
        <f>E6+E18+E32+E46+E60+E67+E78+E86+E96</f>
        <v>-929.45</v>
      </c>
    </row>
    <row r="6" s="1" customFormat="1" ht="30" customHeight="1" spans="1:5">
      <c r="A6" s="13" t="s">
        <v>9</v>
      </c>
      <c r="B6" s="14">
        <f>B7+B8+B9+B10+B11+B12+B13+B14+B15+B16+B17</f>
        <v>140.39</v>
      </c>
      <c r="C6" s="13">
        <f>C7+C8+C9+C10+C11+C12+C13+C14+C15+C16+C17</f>
        <v>171</v>
      </c>
      <c r="D6" s="13"/>
      <c r="E6" s="15">
        <f>E7+E8+E9+E10+E11+E12+E13+E14+E15+E16+E17</f>
        <v>-30.61</v>
      </c>
    </row>
    <row r="7" s="1" customFormat="1" ht="30" customHeight="1" spans="1:5">
      <c r="A7" s="16" t="s">
        <v>10</v>
      </c>
      <c r="B7" s="17">
        <v>52.2</v>
      </c>
      <c r="C7" s="16">
        <v>68</v>
      </c>
      <c r="D7" s="16"/>
      <c r="E7" s="18">
        <f t="shared" ref="E7:E17" si="0">B7-C7</f>
        <v>-15.8</v>
      </c>
    </row>
    <row r="8" s="1" customFormat="1" ht="30" customHeight="1" spans="1:5">
      <c r="A8" s="16" t="s">
        <v>11</v>
      </c>
      <c r="B8" s="17">
        <v>0.22</v>
      </c>
      <c r="C8" s="16">
        <v>0</v>
      </c>
      <c r="D8" s="16"/>
      <c r="E8" s="18">
        <f t="shared" si="0"/>
        <v>0.22</v>
      </c>
    </row>
    <row r="9" s="1" customFormat="1" ht="30" customHeight="1" spans="1:5">
      <c r="A9" s="16" t="s">
        <v>12</v>
      </c>
      <c r="B9" s="17">
        <v>1.51</v>
      </c>
      <c r="C9" s="16">
        <v>2</v>
      </c>
      <c r="D9" s="16"/>
      <c r="E9" s="18">
        <f t="shared" si="0"/>
        <v>-0.49</v>
      </c>
    </row>
    <row r="10" s="1" customFormat="1" ht="30" customHeight="1" spans="1:5">
      <c r="A10" s="16" t="s">
        <v>13</v>
      </c>
      <c r="B10" s="17">
        <v>0.43</v>
      </c>
      <c r="C10" s="16">
        <v>2</v>
      </c>
      <c r="D10" s="16"/>
      <c r="E10" s="18">
        <f t="shared" si="0"/>
        <v>-1.57</v>
      </c>
    </row>
    <row r="11" s="1" customFormat="1" ht="30" customHeight="1" spans="1:5">
      <c r="A11" s="16" t="s">
        <v>14</v>
      </c>
      <c r="B11" s="17">
        <v>5.18</v>
      </c>
      <c r="C11" s="16">
        <v>6</v>
      </c>
      <c r="D11" s="16"/>
      <c r="E11" s="18">
        <f t="shared" si="0"/>
        <v>-0.82</v>
      </c>
    </row>
    <row r="12" s="1" customFormat="1" ht="30" customHeight="1" spans="1:5">
      <c r="A12" s="16" t="s">
        <v>15</v>
      </c>
      <c r="B12" s="17">
        <v>40.03</v>
      </c>
      <c r="C12" s="16">
        <v>37</v>
      </c>
      <c r="D12" s="16"/>
      <c r="E12" s="18">
        <f t="shared" si="0"/>
        <v>3.03</v>
      </c>
    </row>
    <row r="13" s="1" customFormat="1" ht="30" customHeight="1" spans="1:5">
      <c r="A13" s="16" t="s">
        <v>16</v>
      </c>
      <c r="B13" s="17">
        <v>9.5</v>
      </c>
      <c r="C13" s="16">
        <v>14</v>
      </c>
      <c r="D13" s="16"/>
      <c r="E13" s="18">
        <f t="shared" si="0"/>
        <v>-4.5</v>
      </c>
    </row>
    <row r="14" s="1" customFormat="1" ht="30" customHeight="1" spans="1:5">
      <c r="A14" s="16" t="s">
        <v>17</v>
      </c>
      <c r="B14" s="17">
        <v>6.05</v>
      </c>
      <c r="C14" s="16">
        <v>7</v>
      </c>
      <c r="D14" s="16"/>
      <c r="E14" s="18">
        <f t="shared" si="0"/>
        <v>-0.95</v>
      </c>
    </row>
    <row r="15" s="1" customFormat="1" ht="30" customHeight="1" spans="1:5">
      <c r="A15" s="16" t="s">
        <v>18</v>
      </c>
      <c r="B15" s="17">
        <v>12.31</v>
      </c>
      <c r="C15" s="16">
        <v>23</v>
      </c>
      <c r="D15" s="16"/>
      <c r="E15" s="18">
        <f t="shared" si="0"/>
        <v>-10.69</v>
      </c>
    </row>
    <row r="16" s="1" customFormat="1" ht="30" customHeight="1" spans="1:5">
      <c r="A16" s="16" t="s">
        <v>19</v>
      </c>
      <c r="B16" s="17">
        <v>9.5</v>
      </c>
      <c r="C16" s="16">
        <v>8</v>
      </c>
      <c r="D16" s="16"/>
      <c r="E16" s="18">
        <f t="shared" si="0"/>
        <v>1.5</v>
      </c>
    </row>
    <row r="17" s="1" customFormat="1" ht="30" customHeight="1" spans="1:5">
      <c r="A17" s="16" t="s">
        <v>20</v>
      </c>
      <c r="B17" s="17">
        <v>3.46</v>
      </c>
      <c r="C17" s="16">
        <v>4</v>
      </c>
      <c r="D17" s="16"/>
      <c r="E17" s="18">
        <f t="shared" si="0"/>
        <v>-0.54</v>
      </c>
    </row>
    <row r="18" s="1" customFormat="1" ht="30" customHeight="1" spans="1:5">
      <c r="A18" s="13" t="s">
        <v>21</v>
      </c>
      <c r="B18" s="14">
        <f>B19+B20+B21+B22+B23+B24+B25+B26+B27+B28+B29+B30+B31</f>
        <v>351.99</v>
      </c>
      <c r="C18" s="13">
        <f>C19+C20+C21+C22+C23+C24+C25+C26+C27+C28+C29+C30+C31</f>
        <v>430</v>
      </c>
      <c r="D18" s="13"/>
      <c r="E18" s="15">
        <f>E19+E20+E21+E22+E23+E24+E25+E26+E27+E28+E29+E30+E31</f>
        <v>-78.01</v>
      </c>
    </row>
    <row r="19" s="1" customFormat="1" ht="30" customHeight="1" spans="1:5">
      <c r="A19" s="16" t="s">
        <v>10</v>
      </c>
      <c r="B19" s="17">
        <v>32.4</v>
      </c>
      <c r="C19" s="16">
        <v>45</v>
      </c>
      <c r="D19" s="16"/>
      <c r="E19" s="18">
        <f t="shared" ref="E19:E31" si="1">B19-C19</f>
        <v>-12.6</v>
      </c>
    </row>
    <row r="20" s="1" customFormat="1" ht="30" customHeight="1" spans="1:5">
      <c r="A20" s="16" t="s">
        <v>22</v>
      </c>
      <c r="B20" s="17">
        <v>1.73</v>
      </c>
      <c r="C20" s="16">
        <v>2</v>
      </c>
      <c r="D20" s="16"/>
      <c r="E20" s="18">
        <f t="shared" si="1"/>
        <v>-0.27</v>
      </c>
    </row>
    <row r="21" s="1" customFormat="1" ht="30" customHeight="1" spans="1:5">
      <c r="A21" s="16" t="s">
        <v>23</v>
      </c>
      <c r="B21" s="17">
        <v>0.86</v>
      </c>
      <c r="C21" s="16">
        <v>2</v>
      </c>
      <c r="D21" s="16"/>
      <c r="E21" s="18">
        <f t="shared" si="1"/>
        <v>-1.14</v>
      </c>
    </row>
    <row r="22" s="1" customFormat="1" ht="30" customHeight="1" spans="1:5">
      <c r="A22" s="16" t="s">
        <v>24</v>
      </c>
      <c r="B22" s="17">
        <v>14.83</v>
      </c>
      <c r="C22" s="16">
        <v>31</v>
      </c>
      <c r="D22" s="16"/>
      <c r="E22" s="18">
        <f t="shared" si="1"/>
        <v>-16.17</v>
      </c>
    </row>
    <row r="23" s="1" customFormat="1" ht="30" customHeight="1" spans="1:5">
      <c r="A23" s="16" t="s">
        <v>25</v>
      </c>
      <c r="B23" s="17">
        <v>43.2</v>
      </c>
      <c r="C23" s="16">
        <v>45</v>
      </c>
      <c r="D23" s="16"/>
      <c r="E23" s="18">
        <f t="shared" si="1"/>
        <v>-1.8</v>
      </c>
    </row>
    <row r="24" s="1" customFormat="1" ht="30" customHeight="1" spans="1:5">
      <c r="A24" s="16" t="s">
        <v>26</v>
      </c>
      <c r="B24" s="17">
        <v>23.04</v>
      </c>
      <c r="C24" s="16">
        <v>34</v>
      </c>
      <c r="D24" s="16"/>
      <c r="E24" s="18">
        <f t="shared" si="1"/>
        <v>-10.96</v>
      </c>
    </row>
    <row r="25" s="1" customFormat="1" ht="30" customHeight="1" spans="1:5">
      <c r="A25" s="16" t="s">
        <v>27</v>
      </c>
      <c r="B25" s="17">
        <v>24.48</v>
      </c>
      <c r="C25" s="16">
        <v>22</v>
      </c>
      <c r="D25" s="16"/>
      <c r="E25" s="18">
        <f t="shared" si="1"/>
        <v>2.48</v>
      </c>
    </row>
    <row r="26" s="1" customFormat="1" ht="30" customHeight="1" spans="1:5">
      <c r="A26" s="16" t="s">
        <v>28</v>
      </c>
      <c r="B26" s="17">
        <v>65.66</v>
      </c>
      <c r="C26" s="16">
        <v>63</v>
      </c>
      <c r="D26" s="16"/>
      <c r="E26" s="18">
        <f t="shared" si="1"/>
        <v>2.66</v>
      </c>
    </row>
    <row r="27" s="1" customFormat="1" ht="30" customHeight="1" spans="1:5">
      <c r="A27" s="16" t="s">
        <v>29</v>
      </c>
      <c r="B27" s="17">
        <v>12.67</v>
      </c>
      <c r="C27" s="16">
        <v>15</v>
      </c>
      <c r="D27" s="16"/>
      <c r="E27" s="18">
        <f t="shared" si="1"/>
        <v>-2.33</v>
      </c>
    </row>
    <row r="28" s="1" customFormat="1" ht="30" customHeight="1" spans="1:5">
      <c r="A28" s="16" t="s">
        <v>30</v>
      </c>
      <c r="B28" s="17">
        <v>81.79</v>
      </c>
      <c r="C28" s="16">
        <v>100</v>
      </c>
      <c r="D28" s="16"/>
      <c r="E28" s="18">
        <f t="shared" si="1"/>
        <v>-18.21</v>
      </c>
    </row>
    <row r="29" s="1" customFormat="1" ht="30" customHeight="1" spans="1:5">
      <c r="A29" s="16" t="s">
        <v>31</v>
      </c>
      <c r="B29" s="17">
        <v>34.27</v>
      </c>
      <c r="C29" s="16">
        <v>43</v>
      </c>
      <c r="D29" s="16"/>
      <c r="E29" s="18">
        <f t="shared" si="1"/>
        <v>-8.73</v>
      </c>
    </row>
    <row r="30" s="1" customFormat="1" ht="30" customHeight="1" spans="1:5">
      <c r="A30" s="16" t="s">
        <v>32</v>
      </c>
      <c r="B30" s="17">
        <v>12.31</v>
      </c>
      <c r="C30" s="16">
        <v>19</v>
      </c>
      <c r="D30" s="16"/>
      <c r="E30" s="18">
        <f t="shared" si="1"/>
        <v>-6.69</v>
      </c>
    </row>
    <row r="31" s="1" customFormat="1" ht="30" customHeight="1" spans="1:5">
      <c r="A31" s="16" t="s">
        <v>33</v>
      </c>
      <c r="B31" s="17">
        <v>4.75</v>
      </c>
      <c r="C31" s="16">
        <v>9</v>
      </c>
      <c r="D31" s="16"/>
      <c r="E31" s="18">
        <f t="shared" si="1"/>
        <v>-4.25</v>
      </c>
    </row>
    <row r="32" s="1" customFormat="1" ht="30" customHeight="1" spans="1:5">
      <c r="A32" s="13" t="s">
        <v>34</v>
      </c>
      <c r="B32" s="14">
        <f>B33+B34+B35+B36+B37+B38+B39+B40+B41+B42+B43+B44+B45</f>
        <v>375.19</v>
      </c>
      <c r="C32" s="13">
        <f>C33+C34+C35+C36+C37+C38+C39+C40+C41+C42+C43+C44+C45</f>
        <v>496</v>
      </c>
      <c r="D32" s="13"/>
      <c r="E32" s="15">
        <f>E33+E34+E35+E36+E37+E38+E39+E40+E41+E42+E43+E44+E45</f>
        <v>-120.81</v>
      </c>
    </row>
    <row r="33" s="1" customFormat="1" ht="30" customHeight="1" spans="1:5">
      <c r="A33" s="16" t="s">
        <v>10</v>
      </c>
      <c r="B33" s="17">
        <v>8.64</v>
      </c>
      <c r="C33" s="16">
        <v>9</v>
      </c>
      <c r="D33" s="16"/>
      <c r="E33" s="18">
        <f t="shared" ref="E33:E45" si="2">B33-C33</f>
        <v>-0.359999999999999</v>
      </c>
    </row>
    <row r="34" s="1" customFormat="1" ht="30" customHeight="1" spans="1:5">
      <c r="A34" s="16" t="s">
        <v>35</v>
      </c>
      <c r="B34" s="17">
        <v>3.31</v>
      </c>
      <c r="C34" s="16">
        <v>5</v>
      </c>
      <c r="D34" s="16"/>
      <c r="E34" s="18">
        <f t="shared" si="2"/>
        <v>-1.69</v>
      </c>
    </row>
    <row r="35" s="1" customFormat="1" ht="30" customHeight="1" spans="1:5">
      <c r="A35" s="16" t="s">
        <v>36</v>
      </c>
      <c r="B35" s="17">
        <v>12.67</v>
      </c>
      <c r="C35" s="16">
        <v>13</v>
      </c>
      <c r="D35" s="16"/>
      <c r="E35" s="18">
        <f t="shared" si="2"/>
        <v>-0.33</v>
      </c>
    </row>
    <row r="36" s="1" customFormat="1" ht="30" customHeight="1" spans="1:5">
      <c r="A36" s="16" t="s">
        <v>37</v>
      </c>
      <c r="B36" s="17">
        <v>3.6</v>
      </c>
      <c r="C36" s="16">
        <v>8</v>
      </c>
      <c r="D36" s="16"/>
      <c r="E36" s="18">
        <f t="shared" si="2"/>
        <v>-4.4</v>
      </c>
    </row>
    <row r="37" s="1" customFormat="1" ht="30" customHeight="1" spans="1:5">
      <c r="A37" s="16" t="s">
        <v>38</v>
      </c>
      <c r="B37" s="17">
        <v>55.3</v>
      </c>
      <c r="C37" s="16">
        <v>53</v>
      </c>
      <c r="D37" s="16"/>
      <c r="E37" s="18">
        <f t="shared" si="2"/>
        <v>2.3</v>
      </c>
    </row>
    <row r="38" s="1" customFormat="1" ht="30" customHeight="1" spans="1:5">
      <c r="A38" s="16" t="s">
        <v>39</v>
      </c>
      <c r="B38" s="17">
        <v>16.92</v>
      </c>
      <c r="C38" s="16">
        <v>19</v>
      </c>
      <c r="D38" s="16"/>
      <c r="E38" s="18">
        <f t="shared" si="2"/>
        <v>-2.08</v>
      </c>
    </row>
    <row r="39" s="1" customFormat="1" ht="30" customHeight="1" spans="1:5">
      <c r="A39" s="16" t="s">
        <v>40</v>
      </c>
      <c r="B39" s="17">
        <v>61.92</v>
      </c>
      <c r="C39" s="16">
        <v>64</v>
      </c>
      <c r="D39" s="16"/>
      <c r="E39" s="18">
        <f t="shared" si="2"/>
        <v>-2.08</v>
      </c>
    </row>
    <row r="40" s="1" customFormat="1" ht="30" customHeight="1" spans="1:5">
      <c r="A40" s="16" t="s">
        <v>41</v>
      </c>
      <c r="B40" s="17">
        <v>52.7</v>
      </c>
      <c r="C40" s="16">
        <v>50</v>
      </c>
      <c r="D40" s="16"/>
      <c r="E40" s="18">
        <f t="shared" si="2"/>
        <v>2.7</v>
      </c>
    </row>
    <row r="41" s="1" customFormat="1" ht="30" customHeight="1" spans="1:5">
      <c r="A41" s="16" t="s">
        <v>42</v>
      </c>
      <c r="B41" s="17">
        <v>41.04</v>
      </c>
      <c r="C41" s="16">
        <v>62</v>
      </c>
      <c r="D41" s="16"/>
      <c r="E41" s="18">
        <f t="shared" si="2"/>
        <v>-20.96</v>
      </c>
    </row>
    <row r="42" s="1" customFormat="1" ht="30" customHeight="1" spans="1:5">
      <c r="A42" s="16" t="s">
        <v>43</v>
      </c>
      <c r="B42" s="17">
        <v>82.08</v>
      </c>
      <c r="C42" s="16">
        <v>131</v>
      </c>
      <c r="D42" s="16"/>
      <c r="E42" s="18">
        <f t="shared" si="2"/>
        <v>-48.92</v>
      </c>
    </row>
    <row r="43" s="1" customFormat="1" ht="30" customHeight="1" spans="1:5">
      <c r="A43" s="16" t="s">
        <v>44</v>
      </c>
      <c r="B43" s="17">
        <v>24.48</v>
      </c>
      <c r="C43" s="16">
        <v>28</v>
      </c>
      <c r="D43" s="16"/>
      <c r="E43" s="18">
        <f t="shared" si="2"/>
        <v>-3.52</v>
      </c>
    </row>
    <row r="44" s="1" customFormat="1" ht="30" customHeight="1" spans="1:5">
      <c r="A44" s="16" t="s">
        <v>45</v>
      </c>
      <c r="B44" s="17">
        <v>11.23</v>
      </c>
      <c r="C44" s="16">
        <v>37</v>
      </c>
      <c r="D44" s="16"/>
      <c r="E44" s="18">
        <f t="shared" si="2"/>
        <v>-25.77</v>
      </c>
    </row>
    <row r="45" s="1" customFormat="1" ht="30" customHeight="1" spans="1:5">
      <c r="A45" s="16" t="s">
        <v>33</v>
      </c>
      <c r="B45" s="17">
        <v>1.3</v>
      </c>
      <c r="C45" s="16">
        <v>17</v>
      </c>
      <c r="D45" s="16"/>
      <c r="E45" s="18">
        <f t="shared" si="2"/>
        <v>-15.7</v>
      </c>
    </row>
    <row r="46" s="1" customFormat="1" ht="30" customHeight="1" spans="1:5">
      <c r="A46" s="13" t="s">
        <v>46</v>
      </c>
      <c r="B46" s="14">
        <f>B47+B48+B49+B50+B51+B52+B53+B54+B55+B56+B57+B58+B59</f>
        <v>196.56</v>
      </c>
      <c r="C46" s="13">
        <f>C47+C48+C49+C50+C51+C52+C53+C54+C55+C56+C57+C58+C59</f>
        <v>405</v>
      </c>
      <c r="D46" s="13"/>
      <c r="E46" s="15">
        <f>E47+E48+E49+E50+E51+E52+E53+E54+E55+E56+E57+E58+E59</f>
        <v>-208.44</v>
      </c>
    </row>
    <row r="47" s="1" customFormat="1" ht="30" customHeight="1" spans="1:5">
      <c r="A47" s="16" t="s">
        <v>10</v>
      </c>
      <c r="B47" s="17">
        <v>64.8</v>
      </c>
      <c r="C47" s="16">
        <v>86</v>
      </c>
      <c r="D47" s="16"/>
      <c r="E47" s="18">
        <f t="shared" ref="E47:E59" si="3">B47-C47</f>
        <v>-21.2</v>
      </c>
    </row>
    <row r="48" s="1" customFormat="1" ht="30" customHeight="1" spans="1:5">
      <c r="A48" s="16" t="s">
        <v>47</v>
      </c>
      <c r="B48" s="17">
        <v>1.3</v>
      </c>
      <c r="C48" s="16">
        <v>4</v>
      </c>
      <c r="D48" s="16"/>
      <c r="E48" s="18">
        <f t="shared" si="3"/>
        <v>-2.7</v>
      </c>
    </row>
    <row r="49" s="1" customFormat="1" ht="30" customHeight="1" spans="1:5">
      <c r="A49" s="16" t="s">
        <v>48</v>
      </c>
      <c r="B49" s="17">
        <v>1.3</v>
      </c>
      <c r="C49" s="16">
        <v>2</v>
      </c>
      <c r="D49" s="16"/>
      <c r="E49" s="18">
        <f t="shared" si="3"/>
        <v>-0.7</v>
      </c>
    </row>
    <row r="50" s="1" customFormat="1" ht="30" customHeight="1" spans="1:5">
      <c r="A50" s="16" t="s">
        <v>49</v>
      </c>
      <c r="B50" s="17">
        <v>8.78</v>
      </c>
      <c r="C50" s="16">
        <v>14</v>
      </c>
      <c r="D50" s="16"/>
      <c r="E50" s="18">
        <f t="shared" si="3"/>
        <v>-5.22</v>
      </c>
    </row>
    <row r="51" s="1" customFormat="1" ht="30" customHeight="1" spans="1:5">
      <c r="A51" s="16" t="s">
        <v>50</v>
      </c>
      <c r="B51" s="17">
        <v>2.59</v>
      </c>
      <c r="C51" s="16">
        <v>9</v>
      </c>
      <c r="D51" s="16"/>
      <c r="E51" s="18">
        <f t="shared" si="3"/>
        <v>-6.41</v>
      </c>
    </row>
    <row r="52" s="1" customFormat="1" ht="30" customHeight="1" spans="1:5">
      <c r="A52" s="16" t="s">
        <v>51</v>
      </c>
      <c r="B52" s="17">
        <v>9.5</v>
      </c>
      <c r="C52" s="16">
        <v>45</v>
      </c>
      <c r="D52" s="16"/>
      <c r="E52" s="18">
        <f t="shared" si="3"/>
        <v>-35.5</v>
      </c>
    </row>
    <row r="53" s="1" customFormat="1" ht="30" customHeight="1" spans="1:5">
      <c r="A53" s="16" t="s">
        <v>52</v>
      </c>
      <c r="B53" s="17">
        <v>25.06</v>
      </c>
      <c r="C53" s="16">
        <v>46</v>
      </c>
      <c r="D53" s="16"/>
      <c r="E53" s="18">
        <f t="shared" si="3"/>
        <v>-20.94</v>
      </c>
    </row>
    <row r="54" s="1" customFormat="1" ht="30" customHeight="1" spans="1:5">
      <c r="A54" s="16" t="s">
        <v>53</v>
      </c>
      <c r="B54" s="17">
        <v>5.76</v>
      </c>
      <c r="C54" s="16">
        <v>32</v>
      </c>
      <c r="D54" s="16"/>
      <c r="E54" s="18">
        <f t="shared" si="3"/>
        <v>-26.24</v>
      </c>
    </row>
    <row r="55" s="1" customFormat="1" ht="30" customHeight="1" spans="1:5">
      <c r="A55" s="16" t="s">
        <v>54</v>
      </c>
      <c r="B55" s="17">
        <v>4.32</v>
      </c>
      <c r="C55" s="16">
        <v>13</v>
      </c>
      <c r="D55" s="16"/>
      <c r="E55" s="18">
        <f t="shared" si="3"/>
        <v>-8.68</v>
      </c>
    </row>
    <row r="56" s="1" customFormat="1" ht="30" customHeight="1" spans="1:5">
      <c r="A56" s="16" t="s">
        <v>55</v>
      </c>
      <c r="B56" s="17">
        <v>8.64</v>
      </c>
      <c r="C56" s="16">
        <v>17</v>
      </c>
      <c r="D56" s="16"/>
      <c r="E56" s="18">
        <f t="shared" si="3"/>
        <v>-8.36</v>
      </c>
    </row>
    <row r="57" s="1" customFormat="1" ht="30" customHeight="1" spans="1:5">
      <c r="A57" s="16" t="s">
        <v>56</v>
      </c>
      <c r="B57" s="17">
        <v>21.6</v>
      </c>
      <c r="C57" s="16">
        <v>33</v>
      </c>
      <c r="D57" s="16"/>
      <c r="E57" s="18">
        <f t="shared" si="3"/>
        <v>-11.4</v>
      </c>
    </row>
    <row r="58" s="1" customFormat="1" ht="30" customHeight="1" spans="1:5">
      <c r="A58" s="16" t="s">
        <v>57</v>
      </c>
      <c r="B58" s="17">
        <v>36</v>
      </c>
      <c r="C58" s="16">
        <v>74</v>
      </c>
      <c r="D58" s="16"/>
      <c r="E58" s="18">
        <f t="shared" si="3"/>
        <v>-38</v>
      </c>
    </row>
    <row r="59" s="1" customFormat="1" ht="30" customHeight="1" spans="1:5">
      <c r="A59" s="16" t="s">
        <v>58</v>
      </c>
      <c r="B59" s="17">
        <v>6.91</v>
      </c>
      <c r="C59" s="16">
        <v>30</v>
      </c>
      <c r="D59" s="16"/>
      <c r="E59" s="18">
        <f t="shared" si="3"/>
        <v>-23.09</v>
      </c>
    </row>
    <row r="60" s="1" customFormat="1" ht="30" customHeight="1" spans="1:5">
      <c r="A60" s="13" t="s">
        <v>59</v>
      </c>
      <c r="B60" s="14">
        <f>B61+B62+B63+B64+B65+B66</f>
        <v>233.49</v>
      </c>
      <c r="C60" s="13">
        <f>C61+C62+C63+C64+C65+C66</f>
        <v>386</v>
      </c>
      <c r="D60" s="13"/>
      <c r="E60" s="15">
        <f>E61+E62+E63+E64+E65+E66</f>
        <v>-152.51</v>
      </c>
    </row>
    <row r="61" s="1" customFormat="1" ht="30" customHeight="1" spans="1:5">
      <c r="A61" s="16" t="s">
        <v>10</v>
      </c>
      <c r="B61" s="17">
        <v>126.36</v>
      </c>
      <c r="C61" s="16">
        <v>204</v>
      </c>
      <c r="D61" s="16"/>
      <c r="E61" s="18">
        <f t="shared" ref="E61:E66" si="4">B61-C61</f>
        <v>-77.64</v>
      </c>
    </row>
    <row r="62" s="1" customFormat="1" ht="30" customHeight="1" spans="1:5">
      <c r="A62" s="16" t="s">
        <v>60</v>
      </c>
      <c r="B62" s="17">
        <v>68.26</v>
      </c>
      <c r="C62" s="16">
        <v>138</v>
      </c>
      <c r="D62" s="16"/>
      <c r="E62" s="18">
        <f t="shared" si="4"/>
        <v>-69.74</v>
      </c>
    </row>
    <row r="63" s="1" customFormat="1" ht="30" customHeight="1" spans="1:5">
      <c r="A63" s="16" t="s">
        <v>61</v>
      </c>
      <c r="B63" s="17">
        <v>11.66</v>
      </c>
      <c r="C63" s="16">
        <v>14</v>
      </c>
      <c r="D63" s="16"/>
      <c r="E63" s="18">
        <f t="shared" si="4"/>
        <v>-2.34</v>
      </c>
    </row>
    <row r="64" s="1" customFormat="1" ht="30" customHeight="1" spans="1:5">
      <c r="A64" s="16" t="s">
        <v>62</v>
      </c>
      <c r="B64" s="17">
        <v>5.83</v>
      </c>
      <c r="C64" s="16">
        <v>9</v>
      </c>
      <c r="D64" s="16"/>
      <c r="E64" s="18">
        <f t="shared" si="4"/>
        <v>-3.17</v>
      </c>
    </row>
    <row r="65" s="1" customFormat="1" ht="30" customHeight="1" spans="1:5">
      <c r="A65" s="16" t="s">
        <v>63</v>
      </c>
      <c r="B65" s="17">
        <v>9.07</v>
      </c>
      <c r="C65" s="16">
        <v>10</v>
      </c>
      <c r="D65" s="16"/>
      <c r="E65" s="18">
        <f t="shared" si="4"/>
        <v>-0.93</v>
      </c>
    </row>
    <row r="66" s="1" customFormat="1" ht="30" customHeight="1" spans="1:5">
      <c r="A66" s="16" t="s">
        <v>64</v>
      </c>
      <c r="B66" s="17">
        <v>12.31</v>
      </c>
      <c r="C66" s="16">
        <v>11</v>
      </c>
      <c r="D66" s="16"/>
      <c r="E66" s="18">
        <f t="shared" si="4"/>
        <v>1.31</v>
      </c>
    </row>
    <row r="67" s="1" customFormat="1" ht="30" customHeight="1" spans="1:5">
      <c r="A67" s="13" t="s">
        <v>65</v>
      </c>
      <c r="B67" s="14">
        <f>B68+B69+B70+B71+B72+B73+B74+B75+B76+B77</f>
        <v>281.67</v>
      </c>
      <c r="C67" s="13">
        <f>C68+C69+C70+C71+C72+C73+C74+C75+C76+C77</f>
        <v>326</v>
      </c>
      <c r="D67" s="13"/>
      <c r="E67" s="15">
        <f>E68+E69+E70+E71+E72+E73+E74+E75+E76+E77</f>
        <v>-44.33</v>
      </c>
    </row>
    <row r="68" s="1" customFormat="1" ht="30" customHeight="1" spans="1:5">
      <c r="A68" s="16" t="s">
        <v>66</v>
      </c>
      <c r="B68" s="17">
        <v>100.01</v>
      </c>
      <c r="C68" s="16">
        <v>103</v>
      </c>
      <c r="D68" s="16"/>
      <c r="E68" s="18">
        <f t="shared" ref="E68:E77" si="5">B68-C68</f>
        <v>-2.98999999999999</v>
      </c>
    </row>
    <row r="69" s="1" customFormat="1" ht="30" customHeight="1" spans="1:5">
      <c r="A69" s="16" t="s">
        <v>67</v>
      </c>
      <c r="B69" s="17">
        <v>9.72</v>
      </c>
      <c r="C69" s="16">
        <v>12</v>
      </c>
      <c r="D69" s="16"/>
      <c r="E69" s="18">
        <f t="shared" si="5"/>
        <v>-2.28</v>
      </c>
    </row>
    <row r="70" s="1" customFormat="1" ht="30" customHeight="1" spans="1:5">
      <c r="A70" s="16" t="s">
        <v>68</v>
      </c>
      <c r="B70" s="17">
        <v>23.9</v>
      </c>
      <c r="C70" s="16">
        <v>35</v>
      </c>
      <c r="D70" s="16"/>
      <c r="E70" s="18">
        <f t="shared" si="5"/>
        <v>-11.1</v>
      </c>
    </row>
    <row r="71" s="1" customFormat="1" ht="30" customHeight="1" spans="1:5">
      <c r="A71" s="16" t="s">
        <v>69</v>
      </c>
      <c r="B71" s="17">
        <v>24.77</v>
      </c>
      <c r="C71" s="16">
        <v>25</v>
      </c>
      <c r="D71" s="16"/>
      <c r="E71" s="18">
        <f t="shared" si="5"/>
        <v>-0.23</v>
      </c>
    </row>
    <row r="72" s="1" customFormat="1" ht="30" customHeight="1" spans="1:5">
      <c r="A72" s="16" t="s">
        <v>70</v>
      </c>
      <c r="B72" s="17">
        <v>30.53</v>
      </c>
      <c r="C72" s="16">
        <v>42</v>
      </c>
      <c r="D72" s="16"/>
      <c r="E72" s="18">
        <f t="shared" si="5"/>
        <v>-11.47</v>
      </c>
    </row>
    <row r="73" s="1" customFormat="1" ht="30" customHeight="1" spans="1:5">
      <c r="A73" s="16" t="s">
        <v>71</v>
      </c>
      <c r="B73" s="17">
        <v>9.79</v>
      </c>
      <c r="C73" s="16">
        <v>10</v>
      </c>
      <c r="D73" s="16"/>
      <c r="E73" s="18">
        <f t="shared" si="5"/>
        <v>-0.210000000000001</v>
      </c>
    </row>
    <row r="74" s="1" customFormat="1" ht="30" customHeight="1" spans="1:5">
      <c r="A74" s="16" t="s">
        <v>72</v>
      </c>
      <c r="B74" s="17">
        <v>13.25</v>
      </c>
      <c r="C74" s="16">
        <v>20</v>
      </c>
      <c r="D74" s="16"/>
      <c r="E74" s="18">
        <f t="shared" si="5"/>
        <v>-6.75</v>
      </c>
    </row>
    <row r="75" s="1" customFormat="1" ht="30" customHeight="1" spans="1:5">
      <c r="A75" s="16" t="s">
        <v>73</v>
      </c>
      <c r="B75" s="17">
        <v>32.83</v>
      </c>
      <c r="C75" s="16">
        <v>36</v>
      </c>
      <c r="D75" s="16"/>
      <c r="E75" s="18">
        <f t="shared" si="5"/>
        <v>-3.17</v>
      </c>
    </row>
    <row r="76" s="1" customFormat="1" ht="30" customHeight="1" spans="1:5">
      <c r="A76" s="16" t="s">
        <v>74</v>
      </c>
      <c r="B76" s="17">
        <v>7.49</v>
      </c>
      <c r="C76" s="16">
        <v>11</v>
      </c>
      <c r="D76" s="16"/>
      <c r="E76" s="18">
        <f t="shared" si="5"/>
        <v>-3.51</v>
      </c>
    </row>
    <row r="77" s="1" customFormat="1" ht="30" customHeight="1" spans="1:5">
      <c r="A77" s="16" t="s">
        <v>75</v>
      </c>
      <c r="B77" s="17">
        <v>29.38</v>
      </c>
      <c r="C77" s="16">
        <v>32</v>
      </c>
      <c r="D77" s="16"/>
      <c r="E77" s="18">
        <f t="shared" si="5"/>
        <v>-2.62</v>
      </c>
    </row>
    <row r="78" s="1" customFormat="1" ht="30" customHeight="1" spans="1:5">
      <c r="A78" s="13" t="s">
        <v>76</v>
      </c>
      <c r="B78" s="14">
        <f>B79+B80+B81+B82+B83+B84+B85</f>
        <v>162.85</v>
      </c>
      <c r="C78" s="13">
        <f>C79+C80+C81+C82+C83+C84+C85</f>
        <v>326</v>
      </c>
      <c r="D78" s="13">
        <f>D79+D80</f>
        <v>82.95</v>
      </c>
      <c r="E78" s="15">
        <f>E79+E80+E81+E82+E83+E84+E85</f>
        <v>-80.2</v>
      </c>
    </row>
    <row r="79" s="1" customFormat="1" ht="30" customHeight="1" spans="1:5">
      <c r="A79" s="16" t="s">
        <v>77</v>
      </c>
      <c r="B79" s="17">
        <v>28.94</v>
      </c>
      <c r="C79" s="16">
        <v>41</v>
      </c>
      <c r="D79" s="16">
        <v>13.13</v>
      </c>
      <c r="E79" s="18">
        <f>B79-C79+D79</f>
        <v>1.07</v>
      </c>
    </row>
    <row r="80" s="1" customFormat="1" ht="30" customHeight="1" spans="1:5">
      <c r="A80" s="16" t="s">
        <v>78</v>
      </c>
      <c r="B80" s="17">
        <v>47.23</v>
      </c>
      <c r="C80" s="16">
        <v>134</v>
      </c>
      <c r="D80" s="16">
        <v>69.82</v>
      </c>
      <c r="E80" s="18">
        <f>B80-C80+D80</f>
        <v>-16.95</v>
      </c>
    </row>
    <row r="81" s="1" customFormat="1" ht="30" customHeight="1" spans="1:5">
      <c r="A81" s="16" t="s">
        <v>79</v>
      </c>
      <c r="B81" s="17">
        <v>25.06</v>
      </c>
      <c r="C81" s="16">
        <v>68</v>
      </c>
      <c r="D81" s="16"/>
      <c r="E81" s="18">
        <f t="shared" ref="E81:E85" si="6">B81-C81</f>
        <v>-42.94</v>
      </c>
    </row>
    <row r="82" s="1" customFormat="1" ht="30" customHeight="1" spans="1:5">
      <c r="A82" s="16" t="s">
        <v>80</v>
      </c>
      <c r="B82" s="17">
        <v>18.14</v>
      </c>
      <c r="C82" s="16">
        <v>26</v>
      </c>
      <c r="D82" s="16"/>
      <c r="E82" s="18">
        <f t="shared" si="6"/>
        <v>-7.86</v>
      </c>
    </row>
    <row r="83" s="1" customFormat="1" ht="30" customHeight="1" spans="1:5">
      <c r="A83" s="16" t="s">
        <v>81</v>
      </c>
      <c r="B83" s="17">
        <v>27.36</v>
      </c>
      <c r="C83" s="16">
        <v>36</v>
      </c>
      <c r="D83" s="16"/>
      <c r="E83" s="18">
        <f t="shared" si="6"/>
        <v>-8.64</v>
      </c>
    </row>
    <row r="84" s="1" customFormat="1" ht="30" customHeight="1" spans="1:5">
      <c r="A84" s="16" t="s">
        <v>82</v>
      </c>
      <c r="B84" s="17">
        <v>6.62</v>
      </c>
      <c r="C84" s="16">
        <v>12</v>
      </c>
      <c r="D84" s="16"/>
      <c r="E84" s="18">
        <f t="shared" si="6"/>
        <v>-5.38</v>
      </c>
    </row>
    <row r="85" s="1" customFormat="1" ht="30" customHeight="1" spans="1:5">
      <c r="A85" s="16" t="s">
        <v>83</v>
      </c>
      <c r="B85" s="17">
        <v>9.5</v>
      </c>
      <c r="C85" s="16">
        <v>9</v>
      </c>
      <c r="D85" s="16"/>
      <c r="E85" s="18">
        <f t="shared" si="6"/>
        <v>0.5</v>
      </c>
    </row>
    <row r="86" s="1" customFormat="1" ht="30" customHeight="1" spans="1:5">
      <c r="A86" s="13" t="s">
        <v>84</v>
      </c>
      <c r="B86" s="14">
        <f>B87+B88+B89+B90+B91+B92+B93+B94+B95</f>
        <v>498.32</v>
      </c>
      <c r="C86" s="13">
        <f>C87+C88+C89+C90+C91+C92+C93+C94+C95</f>
        <v>706</v>
      </c>
      <c r="D86" s="13"/>
      <c r="E86" s="15">
        <f>E87+E88+E89+E90+E91+E92+E93+E94+E95</f>
        <v>-207.68</v>
      </c>
    </row>
    <row r="87" s="1" customFormat="1" ht="30" customHeight="1" spans="1:5">
      <c r="A87" s="16" t="s">
        <v>85</v>
      </c>
      <c r="B87" s="17">
        <v>87.05</v>
      </c>
      <c r="C87" s="16">
        <v>92</v>
      </c>
      <c r="D87" s="16"/>
      <c r="E87" s="18">
        <f t="shared" ref="E87:E96" si="7">B87-C87</f>
        <v>-4.95</v>
      </c>
    </row>
    <row r="88" s="1" customFormat="1" ht="30" customHeight="1" spans="1:5">
      <c r="A88" s="16" t="s">
        <v>86</v>
      </c>
      <c r="B88" s="17">
        <v>23.04</v>
      </c>
      <c r="C88" s="16">
        <v>100</v>
      </c>
      <c r="D88" s="16"/>
      <c r="E88" s="18">
        <f t="shared" si="7"/>
        <v>-76.96</v>
      </c>
    </row>
    <row r="89" s="1" customFormat="1" ht="30" customHeight="1" spans="1:5">
      <c r="A89" s="16" t="s">
        <v>87</v>
      </c>
      <c r="B89" s="17">
        <v>16.13</v>
      </c>
      <c r="C89" s="16">
        <v>23</v>
      </c>
      <c r="D89" s="16"/>
      <c r="E89" s="18">
        <f t="shared" si="7"/>
        <v>-6.87</v>
      </c>
    </row>
    <row r="90" s="1" customFormat="1" ht="30" customHeight="1" spans="1:5">
      <c r="A90" s="16" t="s">
        <v>88</v>
      </c>
      <c r="B90" s="17">
        <v>46.37</v>
      </c>
      <c r="C90" s="16">
        <v>53</v>
      </c>
      <c r="D90" s="16"/>
      <c r="E90" s="18">
        <f t="shared" si="7"/>
        <v>-6.63</v>
      </c>
    </row>
    <row r="91" s="1" customFormat="1" ht="30" customHeight="1" spans="1:5">
      <c r="A91" s="16" t="s">
        <v>89</v>
      </c>
      <c r="B91" s="17">
        <v>83.52</v>
      </c>
      <c r="C91" s="16">
        <v>113</v>
      </c>
      <c r="D91" s="16"/>
      <c r="E91" s="18">
        <f t="shared" si="7"/>
        <v>-29.48</v>
      </c>
    </row>
    <row r="92" s="1" customFormat="1" ht="30" customHeight="1" spans="1:5">
      <c r="A92" s="16" t="s">
        <v>90</v>
      </c>
      <c r="B92" s="17">
        <v>40.32</v>
      </c>
      <c r="C92" s="16">
        <v>64</v>
      </c>
      <c r="D92" s="16"/>
      <c r="E92" s="18">
        <f t="shared" si="7"/>
        <v>-23.68</v>
      </c>
    </row>
    <row r="93" s="1" customFormat="1" ht="30" customHeight="1" spans="1:5">
      <c r="A93" s="16" t="s">
        <v>91</v>
      </c>
      <c r="B93" s="17">
        <v>25.06</v>
      </c>
      <c r="C93" s="16">
        <v>56</v>
      </c>
      <c r="D93" s="16"/>
      <c r="E93" s="18">
        <f t="shared" si="7"/>
        <v>-30.94</v>
      </c>
    </row>
    <row r="94" s="1" customFormat="1" ht="30" customHeight="1" spans="1:5">
      <c r="A94" s="16" t="s">
        <v>92</v>
      </c>
      <c r="B94" s="17">
        <v>112.03</v>
      </c>
      <c r="C94" s="16">
        <v>132</v>
      </c>
      <c r="D94" s="16"/>
      <c r="E94" s="18">
        <f t="shared" si="7"/>
        <v>-19.97</v>
      </c>
    </row>
    <row r="95" s="1" customFormat="1" ht="30" customHeight="1" spans="1:5">
      <c r="A95" s="16" t="s">
        <v>93</v>
      </c>
      <c r="B95" s="17">
        <v>64.8</v>
      </c>
      <c r="C95" s="16">
        <v>73</v>
      </c>
      <c r="D95" s="16"/>
      <c r="E95" s="18">
        <f t="shared" si="7"/>
        <v>-8.2</v>
      </c>
    </row>
    <row r="96" s="1" customFormat="1" ht="30" customHeight="1" spans="1:5">
      <c r="A96" s="13" t="s">
        <v>94</v>
      </c>
      <c r="B96" s="14">
        <v>18.14</v>
      </c>
      <c r="C96" s="13">
        <v>25</v>
      </c>
      <c r="D96" s="13"/>
      <c r="E96" s="15">
        <f t="shared" si="7"/>
        <v>-6.86</v>
      </c>
    </row>
  </sheetData>
  <mergeCells count="2">
    <mergeCell ref="A2:E2"/>
    <mergeCell ref="A3:E3"/>
  </mergeCells>
  <printOptions horizontalCentered="1"/>
  <pageMargins left="0.751388888888889" right="0.751388888888889" top="0.802777777777778" bottom="0.8027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林颖文</dc:creator>
  <dcterms:created xsi:type="dcterms:W3CDTF">2020-06-01T11:49:00Z</dcterms:created>
  <dcterms:modified xsi:type="dcterms:W3CDTF">2020-06-11T01:32:33Z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