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55"/>
  </bookViews>
  <sheets>
    <sheet name="提前下达2019年基层医疗卫生机构运转补助资金分配表" sheetId="1" r:id="rId1"/>
  </sheets>
  <externalReferences>
    <externalReference r:id="rId2"/>
  </externalReferences>
  <definedNames>
    <definedName name="_xlnm.Print_Titles" localSheetId="0">提前下达2019年基层医疗卫生机构运转补助资金分配表!$4:$4</definedName>
  </definedNames>
  <calcPr calcId="144525" fullCalcOnLoad="1"/>
</workbook>
</file>

<file path=xl/sharedStrings.xml><?xml version="1.0" encoding="utf-8"?>
<sst xmlns="http://schemas.openxmlformats.org/spreadsheetml/2006/main" count="99">
  <si>
    <t>附件2</t>
  </si>
  <si>
    <t>提前下达2019年基层医疗卫生机构运转补助资金分配表</t>
  </si>
  <si>
    <t>县（市、区）</t>
  </si>
  <si>
    <t>经费合计（万元）</t>
  </si>
  <si>
    <t>卫生院人员经费保障（科目：2100302）</t>
  </si>
  <si>
    <t>卫生院卫技人员奖励（科目：2100302）</t>
  </si>
  <si>
    <t>基层医疗卫生机构基药补助（科目：2100399）</t>
  </si>
  <si>
    <t>村卫生室基药补助（科目：2100399）</t>
  </si>
  <si>
    <t>合计</t>
  </si>
  <si>
    <t>福州小计</t>
  </si>
  <si>
    <t>鼓楼区</t>
  </si>
  <si>
    <t>台江区</t>
  </si>
  <si>
    <t>仓山区</t>
  </si>
  <si>
    <t>晋安区</t>
  </si>
  <si>
    <t>马尾区</t>
  </si>
  <si>
    <t>福清市</t>
  </si>
  <si>
    <t>长乐区</t>
  </si>
  <si>
    <t>连江县</t>
  </si>
  <si>
    <t>闽侯县</t>
  </si>
  <si>
    <t>罗源县</t>
  </si>
  <si>
    <t>闽清县</t>
  </si>
  <si>
    <t>永泰县</t>
  </si>
  <si>
    <t>高新区</t>
  </si>
  <si>
    <t>平潭综合实验区</t>
  </si>
  <si>
    <t>三明小计</t>
  </si>
  <si>
    <t>梅列区</t>
  </si>
  <si>
    <t>三元区</t>
  </si>
  <si>
    <t>永安市</t>
  </si>
  <si>
    <t>大田县</t>
  </si>
  <si>
    <t>明溪县</t>
  </si>
  <si>
    <t>清流县</t>
  </si>
  <si>
    <t>宁化县</t>
  </si>
  <si>
    <t>沙县</t>
  </si>
  <si>
    <t>尤溪县</t>
  </si>
  <si>
    <t>将乐县</t>
  </si>
  <si>
    <t>泰宁县</t>
  </si>
  <si>
    <t>建宁县</t>
  </si>
  <si>
    <t>莆田小计</t>
  </si>
  <si>
    <t>仙游县</t>
  </si>
  <si>
    <t>湄洲北岸</t>
  </si>
  <si>
    <t>湄洲岛</t>
  </si>
  <si>
    <t>秀屿区</t>
  </si>
  <si>
    <t>城厢区</t>
  </si>
  <si>
    <t>荔城区</t>
  </si>
  <si>
    <t>涵江区</t>
  </si>
  <si>
    <t>龙岩小计</t>
  </si>
  <si>
    <t>新罗区</t>
  </si>
  <si>
    <t>漳平市</t>
  </si>
  <si>
    <t>长汀县</t>
  </si>
  <si>
    <t>上杭县</t>
  </si>
  <si>
    <t>武平县</t>
  </si>
  <si>
    <t>永定区</t>
  </si>
  <si>
    <t>连城县</t>
  </si>
  <si>
    <t>南平小计</t>
  </si>
  <si>
    <t>延平区</t>
  </si>
  <si>
    <t>邵武市</t>
  </si>
  <si>
    <t>武夷山市</t>
  </si>
  <si>
    <t>建瓯市</t>
  </si>
  <si>
    <t>建阳区</t>
  </si>
  <si>
    <t>顺昌县</t>
  </si>
  <si>
    <t>浦城县</t>
  </si>
  <si>
    <t>松溪县</t>
  </si>
  <si>
    <t>政和县</t>
  </si>
  <si>
    <t>光泽县</t>
  </si>
  <si>
    <t>泉州小计</t>
  </si>
  <si>
    <t>鲤城区</t>
  </si>
  <si>
    <t>丰泽区</t>
  </si>
  <si>
    <t>晋江市</t>
  </si>
  <si>
    <t>石狮市</t>
  </si>
  <si>
    <t>南安市</t>
  </si>
  <si>
    <t>惠安县</t>
  </si>
  <si>
    <t>安溪县</t>
  </si>
  <si>
    <t>永春县</t>
  </si>
  <si>
    <t>德化县</t>
  </si>
  <si>
    <t>泉港区</t>
  </si>
  <si>
    <t>洛江区</t>
  </si>
  <si>
    <t>泉州台商区</t>
  </si>
  <si>
    <t>漳州小计</t>
  </si>
  <si>
    <t>东山县</t>
  </si>
  <si>
    <t>龙文区</t>
  </si>
  <si>
    <t>漳浦县</t>
  </si>
  <si>
    <t>南靖县</t>
  </si>
  <si>
    <t>平和县</t>
  </si>
  <si>
    <t>华安县</t>
  </si>
  <si>
    <t>诏安县</t>
  </si>
  <si>
    <t>龙海市</t>
  </si>
  <si>
    <t>云霄县</t>
  </si>
  <si>
    <t>芗城区</t>
  </si>
  <si>
    <t>长泰县</t>
  </si>
  <si>
    <t>宁德小计</t>
  </si>
  <si>
    <t>福安市</t>
  </si>
  <si>
    <t>福鼎市</t>
  </si>
  <si>
    <t>寿宁县</t>
  </si>
  <si>
    <t>周宁县</t>
  </si>
  <si>
    <t>蕉城区</t>
  </si>
  <si>
    <t>霞浦县</t>
  </si>
  <si>
    <t>柘荣县</t>
  </si>
  <si>
    <t>屏南县</t>
  </si>
  <si>
    <t>古田县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</si>
</sst>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zzz\&#39044;&#31639;\2018&#24180;&#39044;&#31639;\&#30003;&#35831;&#32463;&#36153;\21&#20013;&#22830;&#36164;&#37329;&#32467;&#31639;\&#30003;&#35831;&#25991;&#20214;\&#22522;&#33647;&#34917;&#211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药"/>
    </sheetNames>
    <sheetDataSet>
      <sheetData sheetId="0" refreshError="1">
        <row r="7">
          <cell r="A7" t="str">
            <v>鼓楼区</v>
          </cell>
          <cell r="B7">
            <v>73.5</v>
          </cell>
          <cell r="C7">
            <v>0.2</v>
          </cell>
          <cell r="D7">
            <v>14.7</v>
          </cell>
          <cell r="E7">
            <v>116.26</v>
          </cell>
          <cell r="F7">
            <v>0</v>
          </cell>
        </row>
        <row r="8">
          <cell r="A8" t="str">
            <v>台江区</v>
          </cell>
          <cell r="B8">
            <v>48.3</v>
          </cell>
          <cell r="C8">
            <v>0.2</v>
          </cell>
          <cell r="D8">
            <v>9.66</v>
          </cell>
          <cell r="E8">
            <v>76.4</v>
          </cell>
          <cell r="F8">
            <v>0</v>
          </cell>
        </row>
        <row r="9">
          <cell r="A9" t="str">
            <v>仓山区</v>
          </cell>
          <cell r="B9">
            <v>82.5</v>
          </cell>
          <cell r="C9">
            <v>0.2</v>
          </cell>
          <cell r="D9">
            <v>16.5</v>
          </cell>
          <cell r="E9">
            <v>130.49</v>
          </cell>
          <cell r="F9">
            <v>0</v>
          </cell>
        </row>
        <row r="10">
          <cell r="A10" t="str">
            <v>马尾区</v>
          </cell>
          <cell r="B10">
            <v>25.9</v>
          </cell>
          <cell r="C10">
            <v>0.2</v>
          </cell>
          <cell r="D10">
            <v>5.18</v>
          </cell>
          <cell r="E10">
            <v>40.97</v>
          </cell>
          <cell r="F10">
            <v>4.92</v>
          </cell>
          <cell r="G10">
            <v>3</v>
          </cell>
          <cell r="H10">
            <v>14.76</v>
          </cell>
        </row>
        <row r="11">
          <cell r="A11" t="str">
            <v>晋安区</v>
          </cell>
          <cell r="B11">
            <v>86.6</v>
          </cell>
          <cell r="C11">
            <v>0.2</v>
          </cell>
          <cell r="D11">
            <v>17.32</v>
          </cell>
          <cell r="E11">
            <v>136.98</v>
          </cell>
          <cell r="F11">
            <v>3.36</v>
          </cell>
          <cell r="G11">
            <v>3</v>
          </cell>
          <cell r="H11">
            <v>10.08</v>
          </cell>
        </row>
        <row r="12">
          <cell r="A12" t="str">
            <v>福清市</v>
          </cell>
          <cell r="B12">
            <v>130.5</v>
          </cell>
          <cell r="C12">
            <v>0.4</v>
          </cell>
          <cell r="D12">
            <v>52.2</v>
          </cell>
          <cell r="E12">
            <v>412.84</v>
          </cell>
          <cell r="F12">
            <v>78.69</v>
          </cell>
          <cell r="G12">
            <v>3</v>
          </cell>
          <cell r="H12">
            <v>236.07</v>
          </cell>
        </row>
        <row r="13">
          <cell r="A13" t="str">
            <v>长乐市</v>
          </cell>
          <cell r="B13">
            <v>72.9</v>
          </cell>
          <cell r="C13">
            <v>0.4</v>
          </cell>
          <cell r="D13">
            <v>29.16</v>
          </cell>
          <cell r="E13">
            <v>230.62</v>
          </cell>
          <cell r="F13">
            <v>36.89</v>
          </cell>
          <cell r="G13">
            <v>3</v>
          </cell>
          <cell r="H13">
            <v>110.67</v>
          </cell>
        </row>
        <row r="14">
          <cell r="A14" t="str">
            <v>闽侯县</v>
          </cell>
          <cell r="B14">
            <v>71.5</v>
          </cell>
          <cell r="C14">
            <v>0.4</v>
          </cell>
          <cell r="D14">
            <v>28.6</v>
          </cell>
          <cell r="E14">
            <v>226.19</v>
          </cell>
          <cell r="F14">
            <v>38.11</v>
          </cell>
          <cell r="G14">
            <v>3</v>
          </cell>
          <cell r="H14">
            <v>114.33</v>
          </cell>
        </row>
        <row r="15">
          <cell r="A15" t="str">
            <v>连江县</v>
          </cell>
          <cell r="B15">
            <v>58.8</v>
          </cell>
          <cell r="C15">
            <v>0.6</v>
          </cell>
          <cell r="D15">
            <v>35.28</v>
          </cell>
          <cell r="E15">
            <v>279.02</v>
          </cell>
          <cell r="F15">
            <v>37.99</v>
          </cell>
          <cell r="G15">
            <v>3</v>
          </cell>
          <cell r="H15">
            <v>113.97</v>
          </cell>
        </row>
        <row r="16">
          <cell r="A16" t="str">
            <v>罗源县</v>
          </cell>
          <cell r="B16">
            <v>21.1</v>
          </cell>
          <cell r="C16">
            <v>0.6</v>
          </cell>
          <cell r="D16">
            <v>12.66</v>
          </cell>
          <cell r="E16">
            <v>100.13</v>
          </cell>
          <cell r="F16">
            <v>17.05</v>
          </cell>
          <cell r="G16">
            <v>3</v>
          </cell>
          <cell r="H16">
            <v>51.15</v>
          </cell>
        </row>
        <row r="17">
          <cell r="A17" t="str">
            <v>闽清县</v>
          </cell>
          <cell r="B17">
            <v>24</v>
          </cell>
          <cell r="C17">
            <v>0.8</v>
          </cell>
          <cell r="D17">
            <v>19.2</v>
          </cell>
          <cell r="E17">
            <v>151.85</v>
          </cell>
          <cell r="F17">
            <v>21.87</v>
          </cell>
          <cell r="G17">
            <v>5</v>
          </cell>
          <cell r="H17">
            <v>109.35</v>
          </cell>
        </row>
        <row r="18">
          <cell r="A18" t="str">
            <v>永泰县</v>
          </cell>
          <cell r="B18">
            <v>25.4</v>
          </cell>
          <cell r="C18">
            <v>0.8</v>
          </cell>
          <cell r="D18">
            <v>20.32</v>
          </cell>
          <cell r="E18">
            <v>160.71</v>
          </cell>
          <cell r="F18">
            <v>28.39</v>
          </cell>
          <cell r="G18">
            <v>5</v>
          </cell>
          <cell r="H18">
            <v>141.95</v>
          </cell>
        </row>
        <row r="19">
          <cell r="A19" t="str">
            <v>平潭综合实验区</v>
          </cell>
          <cell r="B19">
            <v>45</v>
          </cell>
          <cell r="C19">
            <v>0.8</v>
          </cell>
          <cell r="D19">
            <v>36</v>
          </cell>
          <cell r="E19">
            <v>284.7</v>
          </cell>
          <cell r="F19">
            <v>31.57</v>
          </cell>
          <cell r="G19">
            <v>5</v>
          </cell>
          <cell r="H19">
            <v>157.85</v>
          </cell>
        </row>
        <row r="20">
          <cell r="A20" t="str">
            <v>莆田小计</v>
          </cell>
          <cell r="B20">
            <v>290</v>
          </cell>
        </row>
        <row r="20">
          <cell r="D20">
            <v>191.26</v>
          </cell>
          <cell r="E20">
            <v>1512.63</v>
          </cell>
          <cell r="F20">
            <v>199.15</v>
          </cell>
        </row>
        <row r="20">
          <cell r="H20">
            <v>743.13</v>
          </cell>
        </row>
        <row r="21">
          <cell r="A21" t="str">
            <v>城厢区</v>
          </cell>
          <cell r="B21">
            <v>43.3</v>
          </cell>
          <cell r="C21">
            <v>0.6</v>
          </cell>
          <cell r="D21">
            <v>25.98</v>
          </cell>
          <cell r="E21">
            <v>205.47</v>
          </cell>
          <cell r="F21">
            <v>21.76</v>
          </cell>
          <cell r="G21">
            <v>3</v>
          </cell>
          <cell r="H21">
            <v>65.28</v>
          </cell>
        </row>
        <row r="22">
          <cell r="A22" t="str">
            <v>涵江区</v>
          </cell>
          <cell r="B22">
            <v>48.7</v>
          </cell>
          <cell r="C22">
            <v>0.6</v>
          </cell>
          <cell r="D22">
            <v>29.22</v>
          </cell>
          <cell r="E22">
            <v>231.09</v>
          </cell>
          <cell r="F22">
            <v>15.8</v>
          </cell>
          <cell r="G22">
            <v>3</v>
          </cell>
          <cell r="H22">
            <v>47.4</v>
          </cell>
        </row>
        <row r="23">
          <cell r="A23" t="str">
            <v>荔城区</v>
          </cell>
          <cell r="B23">
            <v>52.3</v>
          </cell>
          <cell r="C23">
            <v>0.6</v>
          </cell>
          <cell r="D23">
            <v>31.38</v>
          </cell>
          <cell r="E23">
            <v>248.18</v>
          </cell>
          <cell r="F23">
            <v>22.8</v>
          </cell>
          <cell r="G23">
            <v>3</v>
          </cell>
          <cell r="H23">
            <v>68.4</v>
          </cell>
        </row>
        <row r="24">
          <cell r="A24" t="str">
            <v>秀屿区</v>
          </cell>
          <cell r="B24">
            <v>59.4</v>
          </cell>
          <cell r="C24">
            <v>0.6</v>
          </cell>
          <cell r="D24">
            <v>35.64</v>
          </cell>
          <cell r="E24">
            <v>281.87</v>
          </cell>
          <cell r="F24">
            <v>65.95</v>
          </cell>
          <cell r="G24">
            <v>3</v>
          </cell>
          <cell r="H24">
            <v>197.85</v>
          </cell>
        </row>
        <row r="25">
          <cell r="A25" t="str">
            <v>仙游县</v>
          </cell>
          <cell r="B25">
            <v>86.3</v>
          </cell>
          <cell r="C25">
            <v>0.8</v>
          </cell>
          <cell r="D25">
            <v>69.04</v>
          </cell>
          <cell r="E25">
            <v>546.02</v>
          </cell>
          <cell r="F25">
            <v>72.84</v>
          </cell>
          <cell r="G25">
            <v>5</v>
          </cell>
          <cell r="H25">
            <v>364.2</v>
          </cell>
        </row>
        <row r="26">
          <cell r="A26" t="str">
            <v>三明小计</v>
          </cell>
          <cell r="B26">
            <v>257</v>
          </cell>
        </row>
        <row r="26">
          <cell r="D26">
            <v>187.72</v>
          </cell>
          <cell r="E26">
            <v>1484.63</v>
          </cell>
          <cell r="F26">
            <v>181.92</v>
          </cell>
        </row>
        <row r="26">
          <cell r="H26">
            <v>877.4</v>
          </cell>
        </row>
        <row r="27">
          <cell r="A27" t="str">
            <v>梅列区</v>
          </cell>
          <cell r="B27">
            <v>18.4</v>
          </cell>
          <cell r="C27">
            <v>0.6</v>
          </cell>
          <cell r="D27">
            <v>11.04</v>
          </cell>
          <cell r="E27">
            <v>87.31</v>
          </cell>
          <cell r="F27">
            <v>1.29</v>
          </cell>
          <cell r="G27">
            <v>3</v>
          </cell>
          <cell r="H27">
            <v>3.87</v>
          </cell>
        </row>
        <row r="28">
          <cell r="A28" t="str">
            <v>三元区</v>
          </cell>
          <cell r="B28">
            <v>20.4</v>
          </cell>
          <cell r="C28">
            <v>0.8</v>
          </cell>
          <cell r="D28">
            <v>16.32</v>
          </cell>
          <cell r="E28">
            <v>129.07</v>
          </cell>
          <cell r="F28">
            <v>4.29</v>
          </cell>
          <cell r="G28">
            <v>5</v>
          </cell>
          <cell r="H28">
            <v>21.45</v>
          </cell>
        </row>
        <row r="29">
          <cell r="A29" t="str">
            <v>永安市</v>
          </cell>
          <cell r="B29">
            <v>35.5</v>
          </cell>
          <cell r="C29">
            <v>0.4</v>
          </cell>
          <cell r="D29">
            <v>14.2</v>
          </cell>
          <cell r="E29">
            <v>112.3</v>
          </cell>
          <cell r="F29">
            <v>14.81</v>
          </cell>
          <cell r="G29">
            <v>3</v>
          </cell>
          <cell r="H29">
            <v>44.43</v>
          </cell>
        </row>
        <row r="30">
          <cell r="A30" t="str">
            <v>明溪县</v>
          </cell>
          <cell r="B30">
            <v>10.3</v>
          </cell>
          <cell r="C30">
            <v>0.8</v>
          </cell>
          <cell r="D30">
            <v>8.24</v>
          </cell>
          <cell r="E30">
            <v>65.17</v>
          </cell>
          <cell r="F30">
            <v>8.05</v>
          </cell>
          <cell r="G30">
            <v>5</v>
          </cell>
          <cell r="H30">
            <v>40.25</v>
          </cell>
        </row>
        <row r="31">
          <cell r="A31" t="str">
            <v>清流县</v>
          </cell>
          <cell r="B31">
            <v>13.7</v>
          </cell>
          <cell r="C31">
            <v>0.8</v>
          </cell>
          <cell r="D31">
            <v>10.96</v>
          </cell>
          <cell r="E31">
            <v>86.68</v>
          </cell>
          <cell r="F31">
            <v>10.89</v>
          </cell>
          <cell r="G31">
            <v>5</v>
          </cell>
          <cell r="H31">
            <v>54.45</v>
          </cell>
        </row>
        <row r="32">
          <cell r="A32" t="str">
            <v>宁化县</v>
          </cell>
          <cell r="B32">
            <v>28.6</v>
          </cell>
          <cell r="C32">
            <v>0.8</v>
          </cell>
          <cell r="D32">
            <v>22.88</v>
          </cell>
          <cell r="E32">
            <v>180.95</v>
          </cell>
          <cell r="F32">
            <v>28.51</v>
          </cell>
          <cell r="G32">
            <v>5</v>
          </cell>
          <cell r="H32">
            <v>142.55</v>
          </cell>
        </row>
        <row r="33">
          <cell r="A33" t="str">
            <v>大田县</v>
          </cell>
          <cell r="B33">
            <v>31.9</v>
          </cell>
          <cell r="C33">
            <v>0.8</v>
          </cell>
          <cell r="D33">
            <v>25.52</v>
          </cell>
          <cell r="E33">
            <v>201.83</v>
          </cell>
          <cell r="F33">
            <v>28.36</v>
          </cell>
          <cell r="G33">
            <v>5</v>
          </cell>
          <cell r="H33">
            <v>141.8</v>
          </cell>
        </row>
        <row r="34">
          <cell r="A34" t="str">
            <v>尤溪县</v>
          </cell>
          <cell r="B34">
            <v>36.1</v>
          </cell>
          <cell r="C34">
            <v>0.8</v>
          </cell>
          <cell r="D34">
            <v>28.88</v>
          </cell>
          <cell r="E34">
            <v>228.41</v>
          </cell>
          <cell r="F34">
            <v>32.96</v>
          </cell>
          <cell r="G34">
            <v>5</v>
          </cell>
          <cell r="H34">
            <v>164.8</v>
          </cell>
        </row>
        <row r="35">
          <cell r="A35" t="str">
            <v>沙县</v>
          </cell>
          <cell r="B35">
            <v>23.2</v>
          </cell>
          <cell r="C35">
            <v>0.8</v>
          </cell>
          <cell r="D35">
            <v>18.56</v>
          </cell>
          <cell r="E35">
            <v>146.79</v>
          </cell>
          <cell r="F35">
            <v>17.34</v>
          </cell>
          <cell r="G35">
            <v>5</v>
          </cell>
          <cell r="H35">
            <v>86.7</v>
          </cell>
        </row>
        <row r="36">
          <cell r="A36" t="str">
            <v>将乐县</v>
          </cell>
          <cell r="B36">
            <v>15.2</v>
          </cell>
          <cell r="C36">
            <v>0.8</v>
          </cell>
          <cell r="D36">
            <v>12.16</v>
          </cell>
          <cell r="E36">
            <v>96.17</v>
          </cell>
          <cell r="F36">
            <v>13.23</v>
          </cell>
          <cell r="G36">
            <v>5</v>
          </cell>
          <cell r="H36">
            <v>66.15</v>
          </cell>
        </row>
        <row r="37">
          <cell r="A37" t="str">
            <v>泰宁县</v>
          </cell>
          <cell r="B37">
            <v>11.4</v>
          </cell>
          <cell r="C37">
            <v>0.8</v>
          </cell>
          <cell r="D37">
            <v>9.12</v>
          </cell>
          <cell r="E37">
            <v>72.13</v>
          </cell>
          <cell r="F37">
            <v>10.2</v>
          </cell>
          <cell r="G37">
            <v>5</v>
          </cell>
          <cell r="H37">
            <v>51</v>
          </cell>
        </row>
        <row r="38">
          <cell r="A38" t="str">
            <v>建宁县</v>
          </cell>
          <cell r="B38">
            <v>12.3</v>
          </cell>
          <cell r="C38">
            <v>0.8</v>
          </cell>
          <cell r="D38">
            <v>9.84</v>
          </cell>
          <cell r="E38">
            <v>77.82</v>
          </cell>
          <cell r="F38">
            <v>11.99</v>
          </cell>
          <cell r="G38">
            <v>5</v>
          </cell>
          <cell r="H38">
            <v>59.95</v>
          </cell>
        </row>
        <row r="39">
          <cell r="A39" t="str">
            <v>泉州小计</v>
          </cell>
          <cell r="B39">
            <v>865</v>
          </cell>
        </row>
        <row r="39">
          <cell r="D39">
            <v>359.84</v>
          </cell>
          <cell r="E39">
            <v>2845.89</v>
          </cell>
          <cell r="F39">
            <v>373.65</v>
          </cell>
        </row>
        <row r="39">
          <cell r="H39">
            <v>1415.51</v>
          </cell>
        </row>
        <row r="40">
          <cell r="A40" t="str">
            <v>鲤城区</v>
          </cell>
          <cell r="B40">
            <v>43.9</v>
          </cell>
          <cell r="C40">
            <v>0.2</v>
          </cell>
          <cell r="D40">
            <v>8.78</v>
          </cell>
          <cell r="E40">
            <v>69.44</v>
          </cell>
          <cell r="F40">
            <v>0</v>
          </cell>
        </row>
        <row r="41">
          <cell r="A41" t="str">
            <v>丰泽区</v>
          </cell>
          <cell r="B41">
            <v>57.9</v>
          </cell>
          <cell r="C41">
            <v>0.2</v>
          </cell>
          <cell r="D41">
            <v>11.58</v>
          </cell>
          <cell r="E41">
            <v>91.58</v>
          </cell>
          <cell r="F41">
            <v>0</v>
          </cell>
        </row>
        <row r="42">
          <cell r="A42" t="str">
            <v>洛江区</v>
          </cell>
          <cell r="B42">
            <v>21.5</v>
          </cell>
          <cell r="C42">
            <v>0.2</v>
          </cell>
          <cell r="D42">
            <v>4.3</v>
          </cell>
          <cell r="E42">
            <v>34.01</v>
          </cell>
          <cell r="F42">
            <v>14.12</v>
          </cell>
          <cell r="G42">
            <v>3</v>
          </cell>
          <cell r="H42">
            <v>42.36</v>
          </cell>
        </row>
        <row r="43">
          <cell r="A43" t="str">
            <v>泉港区</v>
          </cell>
          <cell r="B43">
            <v>33.4</v>
          </cell>
          <cell r="C43">
            <v>0.2</v>
          </cell>
          <cell r="D43">
            <v>6.68</v>
          </cell>
          <cell r="E43">
            <v>52.83</v>
          </cell>
          <cell r="F43">
            <v>21.67</v>
          </cell>
          <cell r="G43">
            <v>3</v>
          </cell>
          <cell r="H43">
            <v>65.01</v>
          </cell>
        </row>
        <row r="44">
          <cell r="A44" t="str">
            <v>石狮市</v>
          </cell>
          <cell r="B44">
            <v>69.1</v>
          </cell>
          <cell r="C44">
            <v>0.2</v>
          </cell>
          <cell r="D44">
            <v>13.82</v>
          </cell>
          <cell r="E44">
            <v>109.3</v>
          </cell>
          <cell r="F44">
            <v>8.8</v>
          </cell>
          <cell r="G44">
            <v>3</v>
          </cell>
          <cell r="H44">
            <v>26.4</v>
          </cell>
        </row>
        <row r="45">
          <cell r="A45" t="str">
            <v>晋江市</v>
          </cell>
          <cell r="B45">
            <v>210.3</v>
          </cell>
          <cell r="C45">
            <v>0.2</v>
          </cell>
          <cell r="D45">
            <v>42.06</v>
          </cell>
          <cell r="E45">
            <v>332.64</v>
          </cell>
          <cell r="F45">
            <v>50.29</v>
          </cell>
          <cell r="G45">
            <v>3</v>
          </cell>
          <cell r="H45">
            <v>150.87</v>
          </cell>
        </row>
        <row r="46">
          <cell r="A46" t="str">
            <v>南安市</v>
          </cell>
          <cell r="B46">
            <v>149.9</v>
          </cell>
          <cell r="C46">
            <v>0.6</v>
          </cell>
          <cell r="D46">
            <v>89.94</v>
          </cell>
          <cell r="E46">
            <v>711.32</v>
          </cell>
          <cell r="F46">
            <v>76.07</v>
          </cell>
          <cell r="G46">
            <v>3</v>
          </cell>
          <cell r="H46">
            <v>228.21</v>
          </cell>
        </row>
        <row r="47">
          <cell r="A47" t="str">
            <v>惠安县</v>
          </cell>
          <cell r="B47">
            <v>101.3</v>
          </cell>
          <cell r="C47">
            <v>0.4</v>
          </cell>
          <cell r="D47">
            <v>40.52</v>
          </cell>
          <cell r="E47">
            <v>320.46</v>
          </cell>
          <cell r="F47">
            <v>55.42</v>
          </cell>
          <cell r="G47">
            <v>3</v>
          </cell>
          <cell r="H47">
            <v>166.26</v>
          </cell>
        </row>
        <row r="48">
          <cell r="A48" t="str">
            <v>安溪县</v>
          </cell>
          <cell r="B48">
            <v>101.9</v>
          </cell>
          <cell r="C48">
            <v>0.8</v>
          </cell>
          <cell r="D48">
            <v>81.52</v>
          </cell>
          <cell r="E48">
            <v>644.72</v>
          </cell>
          <cell r="F48">
            <v>92.56</v>
          </cell>
          <cell r="G48">
            <v>5</v>
          </cell>
          <cell r="H48">
            <v>462.8</v>
          </cell>
        </row>
        <row r="49">
          <cell r="A49" t="str">
            <v>永春县</v>
          </cell>
          <cell r="B49">
            <v>46.5</v>
          </cell>
          <cell r="C49">
            <v>0.8</v>
          </cell>
          <cell r="D49">
            <v>37.2</v>
          </cell>
          <cell r="E49">
            <v>294.21</v>
          </cell>
          <cell r="F49">
            <v>31.4</v>
          </cell>
          <cell r="G49">
            <v>5</v>
          </cell>
          <cell r="H49">
            <v>157</v>
          </cell>
        </row>
        <row r="50">
          <cell r="A50" t="str">
            <v>德化县</v>
          </cell>
          <cell r="B50">
            <v>29.3</v>
          </cell>
          <cell r="C50">
            <v>0.8</v>
          </cell>
          <cell r="D50">
            <v>23.44</v>
          </cell>
          <cell r="E50">
            <v>185.38</v>
          </cell>
          <cell r="F50">
            <v>23.32</v>
          </cell>
          <cell r="G50">
            <v>5</v>
          </cell>
          <cell r="H50">
            <v>116.6</v>
          </cell>
        </row>
        <row r="51">
          <cell r="A51" t="str">
            <v>漳州小计</v>
          </cell>
          <cell r="B51">
            <v>510</v>
          </cell>
        </row>
        <row r="51">
          <cell r="D51">
            <v>333.94</v>
          </cell>
          <cell r="E51">
            <v>2641.07</v>
          </cell>
          <cell r="F51">
            <v>291.28</v>
          </cell>
        </row>
        <row r="51">
          <cell r="H51">
            <v>1299.64</v>
          </cell>
        </row>
        <row r="52">
          <cell r="A52" t="str">
            <v>芗城区</v>
          </cell>
          <cell r="B52">
            <v>59.7</v>
          </cell>
          <cell r="C52">
            <v>0.4</v>
          </cell>
          <cell r="D52">
            <v>23.88</v>
          </cell>
          <cell r="E52">
            <v>188.86</v>
          </cell>
          <cell r="F52">
            <v>9.86</v>
          </cell>
          <cell r="G52">
            <v>3</v>
          </cell>
          <cell r="H52">
            <v>29.58</v>
          </cell>
        </row>
        <row r="53">
          <cell r="A53" t="str">
            <v>龙文区</v>
          </cell>
          <cell r="B53">
            <v>19.3</v>
          </cell>
          <cell r="C53">
            <v>0.4</v>
          </cell>
          <cell r="D53">
            <v>7.72</v>
          </cell>
          <cell r="E53">
            <v>61.06</v>
          </cell>
          <cell r="F53">
            <v>5.07</v>
          </cell>
          <cell r="G53">
            <v>3</v>
          </cell>
          <cell r="H53">
            <v>15.21</v>
          </cell>
        </row>
        <row r="54">
          <cell r="A54" t="str">
            <v>龙海市</v>
          </cell>
          <cell r="B54">
            <v>94.9</v>
          </cell>
          <cell r="C54">
            <v>0.4</v>
          </cell>
          <cell r="D54">
            <v>37.96</v>
          </cell>
          <cell r="E54">
            <v>300.22</v>
          </cell>
          <cell r="F54">
            <v>51.9</v>
          </cell>
          <cell r="G54">
            <v>3</v>
          </cell>
          <cell r="H54">
            <v>155.7</v>
          </cell>
        </row>
        <row r="55">
          <cell r="A55" t="str">
            <v>云霄县</v>
          </cell>
          <cell r="B55">
            <v>42.4</v>
          </cell>
          <cell r="C55">
            <v>0.8</v>
          </cell>
          <cell r="D55">
            <v>33.92</v>
          </cell>
          <cell r="E55">
            <v>268.27</v>
          </cell>
          <cell r="F55">
            <v>28.42</v>
          </cell>
          <cell r="G55">
            <v>5</v>
          </cell>
          <cell r="H55">
            <v>142.1</v>
          </cell>
        </row>
        <row r="56">
          <cell r="A56" t="str">
            <v>漳浦县</v>
          </cell>
          <cell r="B56">
            <v>83.7</v>
          </cell>
          <cell r="C56">
            <v>0.8</v>
          </cell>
          <cell r="D56">
            <v>66.96</v>
          </cell>
          <cell r="E56">
            <v>529.57</v>
          </cell>
          <cell r="F56">
            <v>56.88</v>
          </cell>
          <cell r="G56">
            <v>5</v>
          </cell>
          <cell r="H56">
            <v>284.4</v>
          </cell>
        </row>
        <row r="57">
          <cell r="A57" t="str">
            <v>诏安县</v>
          </cell>
          <cell r="B57">
            <v>62</v>
          </cell>
          <cell r="C57">
            <v>0.8</v>
          </cell>
          <cell r="D57">
            <v>49.6</v>
          </cell>
          <cell r="E57">
            <v>392.28</v>
          </cell>
          <cell r="F57">
            <v>45</v>
          </cell>
          <cell r="G57">
            <v>5</v>
          </cell>
          <cell r="H57">
            <v>225</v>
          </cell>
        </row>
        <row r="58">
          <cell r="A58" t="str">
            <v>长泰县</v>
          </cell>
          <cell r="B58">
            <v>22.5</v>
          </cell>
          <cell r="C58">
            <v>0.6</v>
          </cell>
          <cell r="D58">
            <v>13.5</v>
          </cell>
          <cell r="E58">
            <v>106.77</v>
          </cell>
          <cell r="F58">
            <v>11.55</v>
          </cell>
          <cell r="G58">
            <v>3</v>
          </cell>
          <cell r="H58">
            <v>34.65</v>
          </cell>
        </row>
        <row r="59">
          <cell r="A59" t="str">
            <v>东山县</v>
          </cell>
          <cell r="B59">
            <v>22.3</v>
          </cell>
          <cell r="C59">
            <v>0.8</v>
          </cell>
          <cell r="D59">
            <v>17.84</v>
          </cell>
          <cell r="E59">
            <v>141.09</v>
          </cell>
          <cell r="F59">
            <v>9.64</v>
          </cell>
          <cell r="G59">
            <v>5</v>
          </cell>
          <cell r="H59">
            <v>48.2</v>
          </cell>
        </row>
        <row r="60">
          <cell r="A60" t="str">
            <v>南靖县</v>
          </cell>
          <cell r="B60">
            <v>34.8</v>
          </cell>
          <cell r="C60">
            <v>0.8</v>
          </cell>
          <cell r="D60">
            <v>27.84</v>
          </cell>
          <cell r="E60">
            <v>220.18</v>
          </cell>
          <cell r="F60">
            <v>23.86</v>
          </cell>
          <cell r="G60">
            <v>5</v>
          </cell>
          <cell r="H60">
            <v>119.3</v>
          </cell>
        </row>
        <row r="61">
          <cell r="A61" t="str">
            <v>平和县</v>
          </cell>
          <cell r="B61">
            <v>51.8</v>
          </cell>
          <cell r="C61">
            <v>0.8</v>
          </cell>
          <cell r="D61">
            <v>41.44</v>
          </cell>
          <cell r="E61">
            <v>327.74</v>
          </cell>
          <cell r="F61">
            <v>39.42</v>
          </cell>
          <cell r="G61">
            <v>5</v>
          </cell>
          <cell r="H61">
            <v>197.1</v>
          </cell>
        </row>
        <row r="62">
          <cell r="A62" t="str">
            <v>华安县</v>
          </cell>
          <cell r="B62">
            <v>16.6</v>
          </cell>
          <cell r="C62">
            <v>0.8</v>
          </cell>
          <cell r="D62">
            <v>13.28</v>
          </cell>
          <cell r="E62">
            <v>105.03</v>
          </cell>
          <cell r="F62">
            <v>9.68</v>
          </cell>
          <cell r="G62">
            <v>5</v>
          </cell>
          <cell r="H62">
            <v>48.4</v>
          </cell>
        </row>
        <row r="63">
          <cell r="A63" t="str">
            <v>南平小计</v>
          </cell>
          <cell r="B63">
            <v>268</v>
          </cell>
        </row>
        <row r="63">
          <cell r="D63">
            <v>214.4</v>
          </cell>
          <cell r="E63">
            <v>1695.65</v>
          </cell>
          <cell r="F63">
            <v>207</v>
          </cell>
        </row>
        <row r="63">
          <cell r="H63">
            <v>1035</v>
          </cell>
        </row>
        <row r="64">
          <cell r="A64" t="str">
            <v>延平区</v>
          </cell>
          <cell r="B64">
            <v>47.8</v>
          </cell>
          <cell r="C64">
            <v>0.8</v>
          </cell>
          <cell r="D64">
            <v>38.24</v>
          </cell>
          <cell r="E64">
            <v>302.43</v>
          </cell>
          <cell r="F64">
            <v>25.45</v>
          </cell>
          <cell r="G64">
            <v>5</v>
          </cell>
          <cell r="H64">
            <v>127.25</v>
          </cell>
        </row>
        <row r="65">
          <cell r="A65" t="str">
            <v>邵武市</v>
          </cell>
          <cell r="B65">
            <v>27.7</v>
          </cell>
          <cell r="C65">
            <v>0.8</v>
          </cell>
          <cell r="D65">
            <v>22.16</v>
          </cell>
          <cell r="E65">
            <v>175.26</v>
          </cell>
          <cell r="F65">
            <v>17.62</v>
          </cell>
          <cell r="G65">
            <v>5</v>
          </cell>
          <cell r="H65">
            <v>88.1</v>
          </cell>
        </row>
        <row r="66">
          <cell r="A66" t="str">
            <v>武夷山市</v>
          </cell>
          <cell r="B66">
            <v>23.7</v>
          </cell>
          <cell r="C66">
            <v>0.8</v>
          </cell>
          <cell r="D66">
            <v>18.96</v>
          </cell>
          <cell r="E66">
            <v>149.95</v>
          </cell>
          <cell r="F66">
            <v>14.08</v>
          </cell>
          <cell r="G66">
            <v>5</v>
          </cell>
          <cell r="H66">
            <v>70.4</v>
          </cell>
        </row>
        <row r="67">
          <cell r="A67" t="str">
            <v>建瓯市</v>
          </cell>
          <cell r="B67">
            <v>45.5</v>
          </cell>
          <cell r="C67">
            <v>0.8</v>
          </cell>
          <cell r="D67">
            <v>36.4</v>
          </cell>
          <cell r="E67">
            <v>287.88</v>
          </cell>
          <cell r="F67">
            <v>37.7</v>
          </cell>
          <cell r="G67">
            <v>5</v>
          </cell>
          <cell r="H67">
            <v>188.5</v>
          </cell>
        </row>
        <row r="68">
          <cell r="A68" t="str">
            <v>建阳区</v>
          </cell>
          <cell r="B68">
            <v>31.7</v>
          </cell>
          <cell r="C68">
            <v>0.8</v>
          </cell>
          <cell r="D68">
            <v>25.36</v>
          </cell>
          <cell r="E68">
            <v>200.57</v>
          </cell>
          <cell r="F68">
            <v>23.75</v>
          </cell>
          <cell r="G68">
            <v>5</v>
          </cell>
          <cell r="H68">
            <v>118.75</v>
          </cell>
        </row>
        <row r="69">
          <cell r="A69" t="str">
            <v>顺昌县</v>
          </cell>
          <cell r="B69">
            <v>19.1</v>
          </cell>
          <cell r="C69">
            <v>0.8</v>
          </cell>
          <cell r="D69">
            <v>15.28</v>
          </cell>
          <cell r="E69">
            <v>120.85</v>
          </cell>
          <cell r="F69">
            <v>15.07</v>
          </cell>
          <cell r="G69">
            <v>5</v>
          </cell>
          <cell r="H69">
            <v>75.35</v>
          </cell>
        </row>
        <row r="70">
          <cell r="A70" t="str">
            <v>浦城县</v>
          </cell>
          <cell r="B70">
            <v>29.9</v>
          </cell>
          <cell r="C70">
            <v>0.8</v>
          </cell>
          <cell r="D70">
            <v>23.92</v>
          </cell>
          <cell r="E70">
            <v>189.18</v>
          </cell>
          <cell r="F70">
            <v>33.27</v>
          </cell>
          <cell r="G70">
            <v>5</v>
          </cell>
          <cell r="H70">
            <v>166.35</v>
          </cell>
        </row>
        <row r="71">
          <cell r="A71" t="str">
            <v>光泽县</v>
          </cell>
          <cell r="B71">
            <v>13.6</v>
          </cell>
          <cell r="C71">
            <v>0.8</v>
          </cell>
          <cell r="D71">
            <v>10.88</v>
          </cell>
          <cell r="E71">
            <v>86.05</v>
          </cell>
          <cell r="F71">
            <v>11.79</v>
          </cell>
          <cell r="G71">
            <v>5</v>
          </cell>
          <cell r="H71">
            <v>58.95</v>
          </cell>
        </row>
        <row r="72">
          <cell r="A72" t="str">
            <v>松溪县</v>
          </cell>
          <cell r="B72">
            <v>12.2</v>
          </cell>
          <cell r="C72">
            <v>0.8</v>
          </cell>
          <cell r="D72">
            <v>9.76</v>
          </cell>
          <cell r="E72">
            <v>77.19</v>
          </cell>
          <cell r="F72">
            <v>11.92</v>
          </cell>
          <cell r="G72">
            <v>5</v>
          </cell>
          <cell r="H72">
            <v>59.6</v>
          </cell>
        </row>
        <row r="73">
          <cell r="A73" t="str">
            <v>政和县</v>
          </cell>
          <cell r="B73">
            <v>16.8</v>
          </cell>
          <cell r="C73">
            <v>0.8</v>
          </cell>
          <cell r="D73">
            <v>13.44</v>
          </cell>
          <cell r="E73">
            <v>106.29</v>
          </cell>
          <cell r="F73">
            <v>16.35</v>
          </cell>
          <cell r="G73">
            <v>5</v>
          </cell>
          <cell r="H73">
            <v>81.75</v>
          </cell>
        </row>
        <row r="74">
          <cell r="A74" t="str">
            <v>龙岩小计</v>
          </cell>
          <cell r="B74">
            <v>264</v>
          </cell>
        </row>
        <row r="74">
          <cell r="D74">
            <v>181.84</v>
          </cell>
          <cell r="E74">
            <v>1438.13</v>
          </cell>
          <cell r="F74">
            <v>176.22</v>
          </cell>
        </row>
        <row r="74">
          <cell r="H74">
            <v>881.1</v>
          </cell>
        </row>
        <row r="75">
          <cell r="A75" t="str">
            <v>新罗区</v>
          </cell>
          <cell r="B75">
            <v>73.4</v>
          </cell>
          <cell r="C75">
            <v>0.4</v>
          </cell>
          <cell r="D75">
            <v>29.36</v>
          </cell>
          <cell r="E75">
            <v>232.2</v>
          </cell>
          <cell r="F75">
            <v>14.96</v>
          </cell>
          <cell r="G75">
            <v>5</v>
          </cell>
          <cell r="H75">
            <v>74.8</v>
          </cell>
        </row>
        <row r="76">
          <cell r="A76" t="str">
            <v>漳平市</v>
          </cell>
          <cell r="B76">
            <v>24.2</v>
          </cell>
          <cell r="C76">
            <v>0.8</v>
          </cell>
          <cell r="D76">
            <v>19.36</v>
          </cell>
          <cell r="E76">
            <v>153.11</v>
          </cell>
          <cell r="F76">
            <v>18.08</v>
          </cell>
          <cell r="G76">
            <v>5</v>
          </cell>
          <cell r="H76">
            <v>90.4</v>
          </cell>
        </row>
        <row r="77">
          <cell r="A77" t="str">
            <v>长汀县</v>
          </cell>
          <cell r="B77">
            <v>40.2</v>
          </cell>
          <cell r="C77">
            <v>0.8</v>
          </cell>
          <cell r="D77">
            <v>32.16</v>
          </cell>
          <cell r="E77">
            <v>254.35</v>
          </cell>
          <cell r="F77">
            <v>31.92</v>
          </cell>
          <cell r="G77">
            <v>5</v>
          </cell>
          <cell r="H77">
            <v>159.6</v>
          </cell>
        </row>
        <row r="78">
          <cell r="A78" t="str">
            <v>永定区</v>
          </cell>
          <cell r="B78">
            <v>36.3</v>
          </cell>
          <cell r="C78">
            <v>0.8</v>
          </cell>
          <cell r="D78">
            <v>29.04</v>
          </cell>
          <cell r="E78">
            <v>229.67</v>
          </cell>
          <cell r="F78">
            <v>32.89</v>
          </cell>
          <cell r="G78">
            <v>5</v>
          </cell>
          <cell r="H78">
            <v>164.45</v>
          </cell>
        </row>
        <row r="79">
          <cell r="A79" t="str">
            <v>上杭县</v>
          </cell>
          <cell r="B79">
            <v>37.5</v>
          </cell>
          <cell r="C79">
            <v>0.8</v>
          </cell>
          <cell r="D79">
            <v>30</v>
          </cell>
          <cell r="E79">
            <v>237.26</v>
          </cell>
          <cell r="F79">
            <v>32.18</v>
          </cell>
          <cell r="G79">
            <v>5</v>
          </cell>
          <cell r="H79">
            <v>160.9</v>
          </cell>
        </row>
        <row r="80">
          <cell r="A80" t="str">
            <v>武平县</v>
          </cell>
          <cell r="B80">
            <v>27.7</v>
          </cell>
          <cell r="C80">
            <v>0.8</v>
          </cell>
          <cell r="D80">
            <v>22.16</v>
          </cell>
          <cell r="E80">
            <v>175.26</v>
          </cell>
          <cell r="F80">
            <v>23.97</v>
          </cell>
          <cell r="G80">
            <v>5</v>
          </cell>
          <cell r="H80">
            <v>119.85</v>
          </cell>
        </row>
        <row r="81">
          <cell r="A81" t="str">
            <v>连城县</v>
          </cell>
          <cell r="B81">
            <v>24.7</v>
          </cell>
          <cell r="C81">
            <v>0.8</v>
          </cell>
          <cell r="D81">
            <v>19.76</v>
          </cell>
          <cell r="E81">
            <v>156.28</v>
          </cell>
          <cell r="F81">
            <v>22.22</v>
          </cell>
          <cell r="G81">
            <v>5</v>
          </cell>
          <cell r="H81">
            <v>111.1</v>
          </cell>
        </row>
        <row r="82">
          <cell r="A82" t="str">
            <v>宁德小计</v>
          </cell>
          <cell r="B82">
            <v>290</v>
          </cell>
        </row>
        <row r="82">
          <cell r="D82">
            <v>232</v>
          </cell>
          <cell r="E82">
            <v>1834.84</v>
          </cell>
          <cell r="F82">
            <v>221.51</v>
          </cell>
        </row>
        <row r="82">
          <cell r="H82">
            <v>1107.55</v>
          </cell>
        </row>
        <row r="83">
          <cell r="A83" t="str">
            <v>蕉城区</v>
          </cell>
          <cell r="B83">
            <v>44.8</v>
          </cell>
          <cell r="C83">
            <v>0.8</v>
          </cell>
          <cell r="D83">
            <v>35.84</v>
          </cell>
          <cell r="E83">
            <v>283.45</v>
          </cell>
          <cell r="F83">
            <v>26.52</v>
          </cell>
          <cell r="G83">
            <v>5</v>
          </cell>
          <cell r="H83">
            <v>132.6</v>
          </cell>
        </row>
        <row r="84">
          <cell r="A84" t="str">
            <v>福安市</v>
          </cell>
          <cell r="B84">
            <v>57.6</v>
          </cell>
          <cell r="C84">
            <v>0.8</v>
          </cell>
          <cell r="D84">
            <v>46.08</v>
          </cell>
          <cell r="E84">
            <v>364.44</v>
          </cell>
          <cell r="F84">
            <v>40.7</v>
          </cell>
          <cell r="G84">
            <v>5</v>
          </cell>
          <cell r="H84">
            <v>203.5</v>
          </cell>
        </row>
        <row r="85">
          <cell r="A85" t="str">
            <v>福鼎市</v>
          </cell>
          <cell r="B85">
            <v>54.1</v>
          </cell>
          <cell r="C85">
            <v>0.8</v>
          </cell>
          <cell r="D85">
            <v>43.28</v>
          </cell>
          <cell r="E85">
            <v>342.29</v>
          </cell>
          <cell r="F85">
            <v>39.24</v>
          </cell>
          <cell r="G85">
            <v>5</v>
          </cell>
          <cell r="H85">
            <v>196.2</v>
          </cell>
        </row>
        <row r="86">
          <cell r="A86" t="str">
            <v>霞浦县</v>
          </cell>
          <cell r="B86">
            <v>46.7</v>
          </cell>
          <cell r="C86">
            <v>0.8</v>
          </cell>
          <cell r="D86">
            <v>37.36</v>
          </cell>
          <cell r="E86">
            <v>295.47</v>
          </cell>
          <cell r="F86">
            <v>35.02</v>
          </cell>
          <cell r="G86">
            <v>5</v>
          </cell>
          <cell r="H86">
            <v>175.1</v>
          </cell>
        </row>
        <row r="87">
          <cell r="A87" t="str">
            <v>古田县</v>
          </cell>
          <cell r="B87">
            <v>33.3</v>
          </cell>
          <cell r="C87">
            <v>0.8</v>
          </cell>
          <cell r="D87">
            <v>26.64</v>
          </cell>
          <cell r="E87">
            <v>210.69</v>
          </cell>
          <cell r="F87">
            <v>29.24</v>
          </cell>
          <cell r="G87">
            <v>5</v>
          </cell>
          <cell r="H87">
            <v>146.2</v>
          </cell>
        </row>
        <row r="88">
          <cell r="A88" t="str">
            <v>屏南县</v>
          </cell>
          <cell r="B88">
            <v>14.1</v>
          </cell>
          <cell r="C88">
            <v>0.8</v>
          </cell>
          <cell r="D88">
            <v>11.28</v>
          </cell>
          <cell r="E88">
            <v>89.21</v>
          </cell>
          <cell r="F88">
            <v>13.24</v>
          </cell>
          <cell r="G88">
            <v>5</v>
          </cell>
          <cell r="H88">
            <v>66.2</v>
          </cell>
        </row>
        <row r="89">
          <cell r="A89" t="str">
            <v>寿宁县</v>
          </cell>
          <cell r="B89">
            <v>18.1</v>
          </cell>
          <cell r="C89">
            <v>0.8</v>
          </cell>
          <cell r="D89">
            <v>14.48</v>
          </cell>
          <cell r="E89">
            <v>114.52</v>
          </cell>
          <cell r="F89">
            <v>16.99</v>
          </cell>
          <cell r="G89">
            <v>5</v>
          </cell>
          <cell r="H89">
            <v>84.95</v>
          </cell>
        </row>
        <row r="90">
          <cell r="A90" t="str">
            <v>周宁县</v>
          </cell>
          <cell r="B90">
            <v>12.2</v>
          </cell>
          <cell r="C90">
            <v>0.8</v>
          </cell>
          <cell r="D90">
            <v>9.76</v>
          </cell>
          <cell r="E90">
            <v>77.19</v>
          </cell>
          <cell r="F90">
            <v>13.78</v>
          </cell>
          <cell r="G90">
            <v>5</v>
          </cell>
          <cell r="H90">
            <v>68.9</v>
          </cell>
        </row>
        <row r="91">
          <cell r="A91" t="str">
            <v>柘荣县</v>
          </cell>
          <cell r="B91">
            <v>9.1</v>
          </cell>
          <cell r="C91">
            <v>0.8</v>
          </cell>
          <cell r="D91">
            <v>7.28</v>
          </cell>
          <cell r="E91">
            <v>57.58</v>
          </cell>
          <cell r="F91">
            <v>6.78</v>
          </cell>
          <cell r="G91">
            <v>5</v>
          </cell>
          <cell r="H91">
            <v>33.9</v>
          </cell>
        </row>
        <row r="92">
          <cell r="A92" t="str">
            <v>备注：常住人口和农村户籍人口数来源于省统计局。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96"/>
  <sheetViews>
    <sheetView tabSelected="1" workbookViewId="0">
      <pane xSplit="1" ySplit="4" topLeftCell="B29" activePane="bottomRight" state="frozen"/>
      <selection/>
      <selection pane="topRight"/>
      <selection pane="bottomLeft"/>
      <selection pane="bottomRight" activeCell="A2" sqref="A2:F2"/>
    </sheetView>
  </sheetViews>
  <sheetFormatPr defaultColWidth="9" defaultRowHeight="14.25" customHeight="1" outlineLevelCol="5"/>
  <cols>
    <col min="1" max="1" width="14.375" style="4" customWidth="1"/>
    <col min="2" max="2" width="15.75" style="4" customWidth="1"/>
    <col min="3" max="3" width="13.375" style="5" customWidth="1"/>
    <col min="4" max="4" width="13.375" style="6" customWidth="1"/>
    <col min="5" max="5" width="13.375" style="4" customWidth="1"/>
    <col min="6" max="6" width="13.125" style="6" customWidth="1"/>
    <col min="7" max="243" width="8" style="4" customWidth="1"/>
  </cols>
  <sheetData>
    <row r="1" ht="18" customHeight="1" spans="1:6">
      <c r="A1" s="7" t="s">
        <v>0</v>
      </c>
      <c r="B1" s="8"/>
      <c r="D1" s="9"/>
      <c r="E1" s="10"/>
      <c r="F1" s="9"/>
    </row>
    <row r="2" s="1" customFormat="1" ht="24.75" customHeight="1" spans="1:6">
      <c r="A2" s="11" t="s">
        <v>1</v>
      </c>
      <c r="B2" s="12"/>
      <c r="C2" s="13"/>
      <c r="D2" s="13"/>
      <c r="E2" s="11"/>
      <c r="F2" s="13"/>
    </row>
    <row r="3" s="1" customFormat="1" ht="24.75" customHeight="1" spans="1:6">
      <c r="A3" s="11"/>
      <c r="B3" s="12"/>
      <c r="C3" s="13"/>
      <c r="D3" s="13"/>
      <c r="E3" s="11"/>
      <c r="F3" s="14"/>
    </row>
    <row r="4" s="2" customFormat="1" ht="66.75" customHeight="1" spans="1:6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</row>
    <row r="5" s="3" customFormat="1" ht="18.95" customHeight="1" spans="1:6">
      <c r="A5" s="16" t="s">
        <v>8</v>
      </c>
      <c r="B5" s="17">
        <f>SUM(B6,B20,B21,B34,B42,B50,B61,B74,B86)</f>
        <v>46209.02</v>
      </c>
      <c r="C5" s="17">
        <f>SUM(C6,C20,C21,C34,C42,C50,C61,C74,C86)</f>
        <v>10660.2</v>
      </c>
      <c r="D5" s="17">
        <f>SUM(D6,D20,D21,D34,D42,D50,D61,D74,D86)</f>
        <v>11682.99</v>
      </c>
      <c r="E5" s="17">
        <f>SUM(E6,E20,E21,E34,E42,E50,E61,E74,E86)</f>
        <v>15800</v>
      </c>
      <c r="F5" s="17">
        <f>SUM(F6,F20,F21,F34,F42,F50,F61,F74,F86)</f>
        <v>8419.51</v>
      </c>
    </row>
    <row r="6" s="3" customFormat="1" ht="18.95" customHeight="1" spans="1:6">
      <c r="A6" s="16" t="s">
        <v>9</v>
      </c>
      <c r="B6" s="17">
        <f>SUM(B7:B19)</f>
        <v>5959.94</v>
      </c>
      <c r="C6" s="17">
        <f>SUM(C7:C19)</f>
        <v>1655.2</v>
      </c>
      <c r="D6" s="17">
        <f>SUM(D7:D19)</f>
        <v>1532.61</v>
      </c>
      <c r="E6" s="17">
        <f>SUM(E7:E19)</f>
        <v>2062.46</v>
      </c>
      <c r="F6" s="17">
        <f>SUM(F7:F19)</f>
        <v>902.33</v>
      </c>
    </row>
    <row r="7" s="3" customFormat="1" ht="18.95" customHeight="1" spans="1:6">
      <c r="A7" s="18" t="s">
        <v>10</v>
      </c>
      <c r="B7" s="19"/>
      <c r="C7" s="19"/>
      <c r="D7" s="19"/>
      <c r="E7" s="19">
        <v>116.26</v>
      </c>
      <c r="F7" s="19"/>
    </row>
    <row r="8" s="3" customFormat="1" ht="18.95" customHeight="1" spans="1:6">
      <c r="A8" s="18" t="s">
        <v>11</v>
      </c>
      <c r="B8" s="19"/>
      <c r="C8" s="19"/>
      <c r="D8" s="19"/>
      <c r="E8" s="19">
        <v>76.4</v>
      </c>
      <c r="F8" s="19"/>
    </row>
    <row r="9" s="1" customFormat="1" ht="18.95" customHeight="1" spans="1:6">
      <c r="A9" s="20" t="s">
        <v>12</v>
      </c>
      <c r="B9" s="20">
        <f>SUM(C9:F9)</f>
        <v>202.86</v>
      </c>
      <c r="C9" s="19">
        <v>42.2</v>
      </c>
      <c r="D9" s="19">
        <v>30.17</v>
      </c>
      <c r="E9" s="20">
        <v>130.49</v>
      </c>
      <c r="F9" s="19"/>
    </row>
    <row r="10" s="1" customFormat="1" ht="18.95" customHeight="1" spans="1:6">
      <c r="A10" s="20" t="s">
        <v>13</v>
      </c>
      <c r="B10" s="20">
        <f>SUM(C10:F10)</f>
        <v>203.84</v>
      </c>
      <c r="C10" s="19">
        <v>34.6</v>
      </c>
      <c r="D10" s="19">
        <v>22.18</v>
      </c>
      <c r="E10" s="20">
        <v>136.98</v>
      </c>
      <c r="F10" s="19">
        <v>10.08</v>
      </c>
    </row>
    <row r="11" s="1" customFormat="1" ht="18.95" customHeight="1" spans="1:6">
      <c r="A11" s="20" t="s">
        <v>14</v>
      </c>
      <c r="B11" s="20">
        <f>SUM(C11:F11)</f>
        <v>102.83</v>
      </c>
      <c r="C11" s="19">
        <v>28.6</v>
      </c>
      <c r="D11" s="19">
        <v>18.5</v>
      </c>
      <c r="E11" s="20">
        <v>40.97</v>
      </c>
      <c r="F11" s="19">
        <v>14.76</v>
      </c>
    </row>
    <row r="12" s="1" customFormat="1" ht="18.95" customHeight="1" spans="1:6">
      <c r="A12" s="20" t="s">
        <v>15</v>
      </c>
      <c r="B12" s="20">
        <f>SUM(C12:F12)</f>
        <v>1275.61</v>
      </c>
      <c r="C12" s="19">
        <v>382</v>
      </c>
      <c r="D12" s="19">
        <v>244.7</v>
      </c>
      <c r="E12" s="20">
        <v>412.84</v>
      </c>
      <c r="F12" s="19">
        <v>236.07</v>
      </c>
    </row>
    <row r="13" s="1" customFormat="1" ht="18.95" customHeight="1" spans="1:6">
      <c r="A13" s="20" t="s">
        <v>16</v>
      </c>
      <c r="B13" s="20">
        <f>SUM(C13:F13)</f>
        <v>652.94</v>
      </c>
      <c r="C13" s="19">
        <v>206</v>
      </c>
      <c r="D13" s="19">
        <v>105.65</v>
      </c>
      <c r="E13" s="20">
        <v>230.62</v>
      </c>
      <c r="F13" s="19">
        <v>110.67</v>
      </c>
    </row>
    <row r="14" s="1" customFormat="1" ht="18.95" customHeight="1" spans="1:6">
      <c r="A14" s="20" t="s">
        <v>17</v>
      </c>
      <c r="B14" s="20">
        <f>SUM(C14:F14)</f>
        <v>1149.45</v>
      </c>
      <c r="C14" s="19">
        <v>347.5</v>
      </c>
      <c r="D14" s="19">
        <v>408.96</v>
      </c>
      <c r="E14" s="20">
        <v>279.02</v>
      </c>
      <c r="F14" s="19">
        <v>113.97</v>
      </c>
    </row>
    <row r="15" s="1" customFormat="1" ht="18.95" customHeight="1" spans="1:6">
      <c r="A15" s="20" t="s">
        <v>18</v>
      </c>
      <c r="B15" s="20">
        <f>SUM(C15:F15)</f>
        <v>713.43</v>
      </c>
      <c r="C15" s="19">
        <v>218.4</v>
      </c>
      <c r="D15" s="19">
        <v>154.51</v>
      </c>
      <c r="E15" s="20">
        <v>226.19</v>
      </c>
      <c r="F15" s="19">
        <v>114.33</v>
      </c>
    </row>
    <row r="16" s="1" customFormat="1" ht="18.95" customHeight="1" spans="1:6">
      <c r="A16" s="20" t="s">
        <v>19</v>
      </c>
      <c r="B16" s="20">
        <f>SUM(C16:F16)</f>
        <v>411.42</v>
      </c>
      <c r="C16" s="19">
        <v>116</v>
      </c>
      <c r="D16" s="19">
        <v>144.14</v>
      </c>
      <c r="E16" s="20">
        <v>100.13</v>
      </c>
      <c r="F16" s="19">
        <v>51.15</v>
      </c>
    </row>
    <row r="17" s="1" customFormat="1" ht="18.95" customHeight="1" spans="1:6">
      <c r="A17" s="20" t="s">
        <v>20</v>
      </c>
      <c r="B17" s="20">
        <f>SUM(C17:F17)</f>
        <v>551.07</v>
      </c>
      <c r="C17" s="19">
        <v>111.5</v>
      </c>
      <c r="D17" s="19">
        <v>178.37</v>
      </c>
      <c r="E17" s="20">
        <v>151.85</v>
      </c>
      <c r="F17" s="19">
        <v>109.35</v>
      </c>
    </row>
    <row r="18" s="1" customFormat="1" ht="18.95" customHeight="1" spans="1:6">
      <c r="A18" s="20" t="s">
        <v>21</v>
      </c>
      <c r="B18" s="20">
        <f>SUM(C18:F18)</f>
        <v>675.81</v>
      </c>
      <c r="C18" s="19">
        <v>156</v>
      </c>
      <c r="D18" s="19">
        <v>217.15</v>
      </c>
      <c r="E18" s="20">
        <v>160.71</v>
      </c>
      <c r="F18" s="19">
        <v>141.95</v>
      </c>
    </row>
    <row r="19" s="1" customFormat="1" ht="18.95" customHeight="1" spans="1:6">
      <c r="A19" s="20" t="s">
        <v>22</v>
      </c>
      <c r="B19" s="20">
        <f>SUM(C19:F19)</f>
        <v>20.68</v>
      </c>
      <c r="C19" s="19">
        <v>12.4</v>
      </c>
      <c r="D19" s="19">
        <v>8.28</v>
      </c>
      <c r="E19" s="20"/>
      <c r="F19" s="19"/>
    </row>
    <row r="20" s="3" customFormat="1" ht="18.95" customHeight="1" spans="1:6">
      <c r="A20" s="21" t="s">
        <v>23</v>
      </c>
      <c r="B20" s="16">
        <f>SUM(C20:F20)</f>
        <v>842.11</v>
      </c>
      <c r="C20" s="17">
        <v>170</v>
      </c>
      <c r="D20" s="17">
        <v>229.56</v>
      </c>
      <c r="E20" s="16">
        <v>284.7</v>
      </c>
      <c r="F20" s="17">
        <v>157.85</v>
      </c>
    </row>
    <row r="21" s="3" customFormat="1" ht="18.95" customHeight="1" spans="1:6">
      <c r="A21" s="16" t="s">
        <v>24</v>
      </c>
      <c r="B21" s="22">
        <f>SUM(B22:B33)</f>
        <v>4414.33</v>
      </c>
      <c r="C21" s="22">
        <f>SUM(C22:C33)</f>
        <v>1010.6</v>
      </c>
      <c r="D21" s="22">
        <f>SUM(D22:D33)</f>
        <v>1041.7</v>
      </c>
      <c r="E21" s="22">
        <f>SUM(E22:E33)</f>
        <v>1484.63</v>
      </c>
      <c r="F21" s="22">
        <f>SUM(F22:F33)</f>
        <v>877.4</v>
      </c>
    </row>
    <row r="22" s="1" customFormat="1" ht="18.95" customHeight="1" spans="1:6">
      <c r="A22" s="20" t="s">
        <v>25</v>
      </c>
      <c r="B22" s="20">
        <f>SUM(C22:F22)</f>
        <v>119.85</v>
      </c>
      <c r="C22" s="19">
        <v>12.4</v>
      </c>
      <c r="D22" s="19">
        <v>16.27</v>
      </c>
      <c r="E22" s="20">
        <f>VLOOKUP(A22,[1]基药!$A$7:$H$108,5,FALSE)</f>
        <v>87.31</v>
      </c>
      <c r="F22" s="19">
        <f>VLOOKUP(A22,[1]基药!$A$7:$H$108,8,FALSE)</f>
        <v>3.87</v>
      </c>
    </row>
    <row r="23" s="1" customFormat="1" ht="18.95" customHeight="1" spans="1:6">
      <c r="A23" s="20" t="s">
        <v>26</v>
      </c>
      <c r="B23" s="20">
        <f>SUM(C23:F23)</f>
        <v>204.22</v>
      </c>
      <c r="C23" s="19">
        <v>22.4</v>
      </c>
      <c r="D23" s="19">
        <v>31.3</v>
      </c>
      <c r="E23" s="20">
        <f>VLOOKUP(A23,[1]基药!$A$7:$H$108,5,FALSE)</f>
        <v>129.07</v>
      </c>
      <c r="F23" s="19">
        <f>VLOOKUP(A23,[1]基药!$A$7:$H$108,8,FALSE)</f>
        <v>21.45</v>
      </c>
    </row>
    <row r="24" s="1" customFormat="1" ht="18.95" customHeight="1" spans="1:6">
      <c r="A24" s="20" t="s">
        <v>27</v>
      </c>
      <c r="B24" s="20">
        <f>SUM(C24:F24)</f>
        <v>303</v>
      </c>
      <c r="C24" s="19">
        <v>92.8</v>
      </c>
      <c r="D24" s="19">
        <v>53.47</v>
      </c>
      <c r="E24" s="20">
        <f>VLOOKUP(A24,[1]基药!$A$7:$H$108,5,FALSE)</f>
        <v>112.3</v>
      </c>
      <c r="F24" s="19">
        <f>VLOOKUP(A24,[1]基药!$A$7:$H$108,8,FALSE)</f>
        <v>44.43</v>
      </c>
    </row>
    <row r="25" s="1" customFormat="1" ht="18.95" customHeight="1" spans="1:6">
      <c r="A25" s="20" t="s">
        <v>28</v>
      </c>
      <c r="B25" s="20">
        <f>SUM(C25:F25)</f>
        <v>573.17</v>
      </c>
      <c r="C25" s="19">
        <v>108</v>
      </c>
      <c r="D25" s="19">
        <v>121.54</v>
      </c>
      <c r="E25" s="20">
        <f>VLOOKUP(A25,[1]基药!$A$7:$H$108,5,FALSE)</f>
        <v>201.83</v>
      </c>
      <c r="F25" s="19">
        <f>VLOOKUP(A25,[1]基药!$A$7:$H$108,8,FALSE)</f>
        <v>141.8</v>
      </c>
    </row>
    <row r="26" s="1" customFormat="1" ht="18.95" customHeight="1" spans="1:6">
      <c r="A26" s="20" t="s">
        <v>29</v>
      </c>
      <c r="B26" s="20">
        <f>SUM(C26:F26)</f>
        <v>209.66</v>
      </c>
      <c r="C26" s="19">
        <v>50</v>
      </c>
      <c r="D26" s="19">
        <v>54.24</v>
      </c>
      <c r="E26" s="20">
        <f>VLOOKUP(A26,[1]基药!$A$7:$H$108,5,FALSE)</f>
        <v>65.17</v>
      </c>
      <c r="F26" s="19">
        <f>VLOOKUP(A26,[1]基药!$A$7:$H$108,8,FALSE)</f>
        <v>40.25</v>
      </c>
    </row>
    <row r="27" s="1" customFormat="1" ht="18.95" customHeight="1" spans="1:6">
      <c r="A27" s="20" t="s">
        <v>30</v>
      </c>
      <c r="B27" s="20">
        <f>SUM(C27:F27)</f>
        <v>316.83</v>
      </c>
      <c r="C27" s="19">
        <v>87</v>
      </c>
      <c r="D27" s="19">
        <v>88.7</v>
      </c>
      <c r="E27" s="20">
        <f>VLOOKUP(A27,[1]基药!$A$7:$H$108,5,FALSE)</f>
        <v>86.68</v>
      </c>
      <c r="F27" s="19">
        <f>VLOOKUP(A27,[1]基药!$A$7:$H$108,8,FALSE)</f>
        <v>54.45</v>
      </c>
    </row>
    <row r="28" s="1" customFormat="1" ht="18.95" customHeight="1" spans="1:6">
      <c r="A28" s="20" t="s">
        <v>31</v>
      </c>
      <c r="B28" s="20">
        <f>SUM(C28:F28)</f>
        <v>600.78</v>
      </c>
      <c r="C28" s="19">
        <v>140.5</v>
      </c>
      <c r="D28" s="19">
        <v>136.78</v>
      </c>
      <c r="E28" s="20">
        <f>VLOOKUP(A28,[1]基药!$A$7:$H$108,5,FALSE)</f>
        <v>180.95</v>
      </c>
      <c r="F28" s="19">
        <f>VLOOKUP(A28,[1]基药!$A$7:$H$108,8,FALSE)</f>
        <v>142.55</v>
      </c>
    </row>
    <row r="29" s="1" customFormat="1" ht="18.95" customHeight="1" spans="1:6">
      <c r="A29" s="20" t="s">
        <v>32</v>
      </c>
      <c r="B29" s="20">
        <f>SUM(C29:F29)</f>
        <v>428.35</v>
      </c>
      <c r="C29" s="19">
        <v>92.5</v>
      </c>
      <c r="D29" s="19">
        <v>102.36</v>
      </c>
      <c r="E29" s="20">
        <f>VLOOKUP(A29,[1]基药!$A$7:$H$108,5,FALSE)</f>
        <v>146.79</v>
      </c>
      <c r="F29" s="19">
        <f>VLOOKUP(A29,[1]基药!$A$7:$H$108,8,FALSE)</f>
        <v>86.7</v>
      </c>
    </row>
    <row r="30" s="1" customFormat="1" ht="18.95" customHeight="1" spans="1:6">
      <c r="A30" s="20" t="s">
        <v>33</v>
      </c>
      <c r="B30" s="20">
        <f>SUM(C30:F30)</f>
        <v>804.57</v>
      </c>
      <c r="C30" s="19">
        <v>195</v>
      </c>
      <c r="D30" s="19">
        <v>216.36</v>
      </c>
      <c r="E30" s="20">
        <f>VLOOKUP(A30,[1]基药!$A$7:$H$108,5,FALSE)</f>
        <v>228.41</v>
      </c>
      <c r="F30" s="19">
        <f>VLOOKUP(A30,[1]基药!$A$7:$H$108,8,FALSE)</f>
        <v>164.8</v>
      </c>
    </row>
    <row r="31" s="1" customFormat="1" ht="18.95" customHeight="1" spans="1:6">
      <c r="A31" s="20" t="s">
        <v>34</v>
      </c>
      <c r="B31" s="20">
        <f>SUM(C31:F31)</f>
        <v>317.6</v>
      </c>
      <c r="C31" s="19">
        <v>75</v>
      </c>
      <c r="D31" s="19">
        <v>80.28</v>
      </c>
      <c r="E31" s="20">
        <f>VLOOKUP(A31,[1]基药!$A$7:$H$108,5,FALSE)</f>
        <v>96.17</v>
      </c>
      <c r="F31" s="19">
        <f>VLOOKUP(A31,[1]基药!$A$7:$H$108,8,FALSE)</f>
        <v>66.15</v>
      </c>
    </row>
    <row r="32" s="1" customFormat="1" ht="18.95" customHeight="1" spans="1:6">
      <c r="A32" s="20" t="s">
        <v>35</v>
      </c>
      <c r="B32" s="20">
        <f>SUM(C32:F32)</f>
        <v>267.88</v>
      </c>
      <c r="C32" s="19">
        <v>71</v>
      </c>
      <c r="D32" s="19">
        <v>73.75</v>
      </c>
      <c r="E32" s="20">
        <f>VLOOKUP(A32,[1]基药!$A$7:$H$108,5,FALSE)</f>
        <v>72.13</v>
      </c>
      <c r="F32" s="19">
        <f>VLOOKUP(A32,[1]基药!$A$7:$H$108,8,FALSE)</f>
        <v>51</v>
      </c>
    </row>
    <row r="33" s="1" customFormat="1" ht="18.95" customHeight="1" spans="1:6">
      <c r="A33" s="20" t="s">
        <v>36</v>
      </c>
      <c r="B33" s="20">
        <f>SUM(C33:F33)</f>
        <v>268.42</v>
      </c>
      <c r="C33" s="19">
        <v>64</v>
      </c>
      <c r="D33" s="19">
        <v>66.65</v>
      </c>
      <c r="E33" s="20">
        <f>VLOOKUP(A33,[1]基药!$A$7:$H$108,5,FALSE)</f>
        <v>77.82</v>
      </c>
      <c r="F33" s="19">
        <f>VLOOKUP(A33,[1]基药!$A$7:$H$108,8,FALSE)</f>
        <v>59.95</v>
      </c>
    </row>
    <row r="34" s="3" customFormat="1" ht="18.95" customHeight="1" spans="1:6">
      <c r="A34" s="16" t="s">
        <v>37</v>
      </c>
      <c r="B34" s="22">
        <f>SUM(B35:B41)</f>
        <v>4335.93</v>
      </c>
      <c r="C34" s="22">
        <f>SUM(C35:C41)</f>
        <v>876.4</v>
      </c>
      <c r="D34" s="22">
        <f>SUM(D35:D41)</f>
        <v>1203.77</v>
      </c>
      <c r="E34" s="22">
        <f>SUM(E35:E41)</f>
        <v>1512.63</v>
      </c>
      <c r="F34" s="22">
        <f>SUM(F35:F41)</f>
        <v>743.13</v>
      </c>
    </row>
    <row r="35" s="1" customFormat="1" ht="18.95" customHeight="1" spans="1:6">
      <c r="A35" s="20" t="s">
        <v>38</v>
      </c>
      <c r="B35" s="20">
        <f>SUM(C35:F35)</f>
        <v>1722.36</v>
      </c>
      <c r="C35" s="19">
        <v>363</v>
      </c>
      <c r="D35" s="19">
        <v>449.14</v>
      </c>
      <c r="E35" s="20">
        <f>VLOOKUP(A35,[1]基药!$A$7:$H$108,5,FALSE)</f>
        <v>546.02</v>
      </c>
      <c r="F35" s="19">
        <f>VLOOKUP(A35,[1]基药!$A$7:$H$108,8,FALSE)</f>
        <v>364.2</v>
      </c>
    </row>
    <row r="36" s="1" customFormat="1" ht="18.95" customHeight="1" spans="1:6">
      <c r="A36" s="20" t="s">
        <v>39</v>
      </c>
      <c r="B36" s="20">
        <f>SUM(C36:F36)</f>
        <v>93.41</v>
      </c>
      <c r="C36" s="19">
        <v>42</v>
      </c>
      <c r="D36" s="19">
        <v>51.41</v>
      </c>
      <c r="E36" s="20"/>
      <c r="F36" s="19"/>
    </row>
    <row r="37" s="1" customFormat="1" ht="18.95" customHeight="1" spans="1:6">
      <c r="A37" s="20" t="s">
        <v>40</v>
      </c>
      <c r="B37" s="20">
        <f>SUM(C37:F37)</f>
        <v>50.43</v>
      </c>
      <c r="C37" s="19">
        <v>23</v>
      </c>
      <c r="D37" s="19">
        <v>27.43</v>
      </c>
      <c r="E37" s="20"/>
      <c r="F37" s="19"/>
    </row>
    <row r="38" s="1" customFormat="1" ht="18.95" customHeight="1" spans="1:6">
      <c r="A38" s="20" t="s">
        <v>41</v>
      </c>
      <c r="B38" s="20">
        <f>SUM(C38:F38)</f>
        <v>783.97</v>
      </c>
      <c r="C38" s="19">
        <v>123.6</v>
      </c>
      <c r="D38" s="19">
        <v>180.65</v>
      </c>
      <c r="E38" s="20">
        <f>VLOOKUP(A38,[1]基药!$A$7:$H$108,5,FALSE)</f>
        <v>281.87</v>
      </c>
      <c r="F38" s="19">
        <f>VLOOKUP(A38,[1]基药!$A$7:$H$108,8,FALSE)</f>
        <v>197.85</v>
      </c>
    </row>
    <row r="39" s="1" customFormat="1" ht="18.95" customHeight="1" spans="1:6">
      <c r="A39" s="20" t="s">
        <v>42</v>
      </c>
      <c r="B39" s="20">
        <f>SUM(C39:F39)</f>
        <v>445.92</v>
      </c>
      <c r="C39" s="19">
        <v>67.6</v>
      </c>
      <c r="D39" s="19">
        <v>107.57</v>
      </c>
      <c r="E39" s="20">
        <f>VLOOKUP(A39,[1]基药!$A$7:$H$108,5,FALSE)</f>
        <v>205.47</v>
      </c>
      <c r="F39" s="19">
        <f>VLOOKUP(A39,[1]基药!$A$7:$H$108,8,FALSE)</f>
        <v>65.28</v>
      </c>
    </row>
    <row r="40" s="1" customFormat="1" ht="18.95" customHeight="1" spans="1:6">
      <c r="A40" s="20" t="s">
        <v>43</v>
      </c>
      <c r="B40" s="20">
        <f>SUM(C40:F40)</f>
        <v>650.92</v>
      </c>
      <c r="C40" s="19">
        <v>130.8</v>
      </c>
      <c r="D40" s="19">
        <v>203.54</v>
      </c>
      <c r="E40" s="20">
        <f>VLOOKUP(A40,[1]基药!$A$7:$H$108,5,FALSE)</f>
        <v>248.18</v>
      </c>
      <c r="F40" s="19">
        <f>VLOOKUP(A40,[1]基药!$A$7:$H$108,8,FALSE)</f>
        <v>68.4</v>
      </c>
    </row>
    <row r="41" s="1" customFormat="1" ht="18.95" customHeight="1" spans="1:6">
      <c r="A41" s="20" t="s">
        <v>44</v>
      </c>
      <c r="B41" s="20">
        <f>SUM(C41:F41)</f>
        <v>588.92</v>
      </c>
      <c r="C41" s="19">
        <v>126.4</v>
      </c>
      <c r="D41" s="19">
        <v>184.03</v>
      </c>
      <c r="E41" s="20">
        <f>VLOOKUP(A41,[1]基药!$A$7:$H$108,5,FALSE)</f>
        <v>231.09</v>
      </c>
      <c r="F41" s="19">
        <f>VLOOKUP(A41,[1]基药!$A$7:$H$108,8,FALSE)</f>
        <v>47.4</v>
      </c>
    </row>
    <row r="42" s="3" customFormat="1" ht="18.95" customHeight="1" spans="1:6">
      <c r="A42" s="16" t="s">
        <v>45</v>
      </c>
      <c r="B42" s="17">
        <f>SUM(B43:B49)</f>
        <v>4907.38</v>
      </c>
      <c r="C42" s="17">
        <f>SUM(C43:C49)</f>
        <v>1209.4</v>
      </c>
      <c r="D42" s="17">
        <f>SUM(D43:D49)</f>
        <v>1378.75</v>
      </c>
      <c r="E42" s="17">
        <f>SUM(E43:E49)</f>
        <v>1438.13</v>
      </c>
      <c r="F42" s="17">
        <f>SUM(F43:F49)</f>
        <v>881.1</v>
      </c>
    </row>
    <row r="43" s="1" customFormat="1" ht="18.95" customHeight="1" spans="1:6">
      <c r="A43" s="20" t="s">
        <v>46</v>
      </c>
      <c r="B43" s="20">
        <f>SUM(C43:F43)</f>
        <v>414.81</v>
      </c>
      <c r="C43" s="19">
        <v>62.4</v>
      </c>
      <c r="D43" s="19">
        <v>45.41</v>
      </c>
      <c r="E43" s="20">
        <f>VLOOKUP(A43,[1]基药!$A$7:$H$108,5,FALSE)</f>
        <v>232.2</v>
      </c>
      <c r="F43" s="19">
        <f>VLOOKUP(A43,[1]基药!$A$7:$H$108,8,FALSE)</f>
        <v>74.8</v>
      </c>
    </row>
    <row r="44" s="1" customFormat="1" ht="18.95" customHeight="1" spans="1:6">
      <c r="A44" s="20" t="s">
        <v>47</v>
      </c>
      <c r="B44" s="20">
        <f>SUM(C44:F44)</f>
        <v>497.68</v>
      </c>
      <c r="C44" s="19">
        <v>119</v>
      </c>
      <c r="D44" s="19">
        <v>135.17</v>
      </c>
      <c r="E44" s="20">
        <f>VLOOKUP(A44,[1]基药!$A$7:$H$108,5,FALSE)</f>
        <v>153.11</v>
      </c>
      <c r="F44" s="19">
        <f>VLOOKUP(A44,[1]基药!$A$7:$H$108,8,FALSE)</f>
        <v>90.4</v>
      </c>
    </row>
    <row r="45" s="1" customFormat="1" ht="18.95" customHeight="1" spans="1:6">
      <c r="A45" s="20" t="s">
        <v>48</v>
      </c>
      <c r="B45" s="20">
        <f>SUM(C45:F45)</f>
        <v>868.65</v>
      </c>
      <c r="C45" s="19">
        <v>222</v>
      </c>
      <c r="D45" s="19">
        <v>232.7</v>
      </c>
      <c r="E45" s="20">
        <f>VLOOKUP(A45,[1]基药!$A$7:$H$108,5,FALSE)</f>
        <v>254.35</v>
      </c>
      <c r="F45" s="19">
        <f>VLOOKUP(A45,[1]基药!$A$7:$H$108,8,FALSE)</f>
        <v>159.6</v>
      </c>
    </row>
    <row r="46" s="1" customFormat="1" ht="18.95" customHeight="1" spans="1:6">
      <c r="A46" s="20" t="s">
        <v>49</v>
      </c>
      <c r="B46" s="20">
        <f>SUM(C46:F46)</f>
        <v>919.37</v>
      </c>
      <c r="C46" s="19">
        <v>234</v>
      </c>
      <c r="D46" s="19">
        <v>287.21</v>
      </c>
      <c r="E46" s="20">
        <f>VLOOKUP(A46,[1]基药!$A$7:$H$108,5,FALSE)</f>
        <v>237.26</v>
      </c>
      <c r="F46" s="19">
        <f>VLOOKUP(A46,[1]基药!$A$7:$H$108,8,FALSE)</f>
        <v>160.9</v>
      </c>
    </row>
    <row r="47" s="1" customFormat="1" ht="18.95" customHeight="1" spans="1:6">
      <c r="A47" s="20" t="s">
        <v>50</v>
      </c>
      <c r="B47" s="20">
        <f>SUM(C47:F47)</f>
        <v>595.35</v>
      </c>
      <c r="C47" s="19">
        <v>135</v>
      </c>
      <c r="D47" s="19">
        <v>165.24</v>
      </c>
      <c r="E47" s="20">
        <f>VLOOKUP(A47,[1]基药!$A$7:$H$108,5,FALSE)</f>
        <v>175.26</v>
      </c>
      <c r="F47" s="19">
        <f>VLOOKUP(A47,[1]基药!$A$7:$H$108,8,FALSE)</f>
        <v>119.85</v>
      </c>
    </row>
    <row r="48" s="1" customFormat="1" ht="18.95" customHeight="1" spans="1:6">
      <c r="A48" s="20" t="s">
        <v>51</v>
      </c>
      <c r="B48" s="20">
        <f>SUM(C48:F48)</f>
        <v>946.29</v>
      </c>
      <c r="C48" s="19">
        <v>248.5</v>
      </c>
      <c r="D48" s="19">
        <v>303.67</v>
      </c>
      <c r="E48" s="20">
        <f>VLOOKUP(A48,[1]基药!$A$7:$H$108,5,FALSE)</f>
        <v>229.67</v>
      </c>
      <c r="F48" s="19">
        <f>VLOOKUP(A48,[1]基药!$A$7:$H$108,8,FALSE)</f>
        <v>164.45</v>
      </c>
    </row>
    <row r="49" s="1" customFormat="1" ht="18.95" customHeight="1" spans="1:6">
      <c r="A49" s="20" t="s">
        <v>52</v>
      </c>
      <c r="B49" s="20">
        <f>SUM(C49:F49)</f>
        <v>665.23</v>
      </c>
      <c r="C49" s="19">
        <v>188.5</v>
      </c>
      <c r="D49" s="19">
        <v>209.35</v>
      </c>
      <c r="E49" s="20">
        <f>VLOOKUP(A49,[1]基药!$A$7:$H$108,5,FALSE)</f>
        <v>156.28</v>
      </c>
      <c r="F49" s="19">
        <f>VLOOKUP(A49,[1]基药!$A$7:$H$108,8,FALSE)</f>
        <v>111.1</v>
      </c>
    </row>
    <row r="50" s="3" customFormat="1" ht="18.95" customHeight="1" spans="1:6">
      <c r="A50" s="16" t="s">
        <v>53</v>
      </c>
      <c r="B50" s="15">
        <f>SUM(B51:B60)</f>
        <v>4882.04</v>
      </c>
      <c r="C50" s="15">
        <f>SUM(C51:C60)</f>
        <v>927.5</v>
      </c>
      <c r="D50" s="15">
        <f>SUM(D51:D60)</f>
        <v>1223.89</v>
      </c>
      <c r="E50" s="15">
        <f>SUM(E51:E60)</f>
        <v>1695.65</v>
      </c>
      <c r="F50" s="15">
        <f>SUM(F51:F60)</f>
        <v>1035</v>
      </c>
    </row>
    <row r="51" s="1" customFormat="1" ht="18.95" customHeight="1" spans="1:6">
      <c r="A51" s="20" t="s">
        <v>54</v>
      </c>
      <c r="B51" s="20">
        <f>SUM(C51:F51)</f>
        <v>735.08</v>
      </c>
      <c r="C51" s="19">
        <v>120</v>
      </c>
      <c r="D51" s="19">
        <v>185.4</v>
      </c>
      <c r="E51" s="20">
        <f>VLOOKUP(A51,[1]基药!$A$7:$H$108,5,FALSE)</f>
        <v>302.43</v>
      </c>
      <c r="F51" s="19">
        <f>VLOOKUP(A51,[1]基药!$A$7:$H$108,8,FALSE)</f>
        <v>127.25</v>
      </c>
    </row>
    <row r="52" s="1" customFormat="1" ht="18.95" customHeight="1" spans="1:6">
      <c r="A52" s="20" t="s">
        <v>55</v>
      </c>
      <c r="B52" s="20">
        <f>SUM(C52:F52)</f>
        <v>448.61</v>
      </c>
      <c r="C52" s="19">
        <v>79</v>
      </c>
      <c r="D52" s="19">
        <v>106.25</v>
      </c>
      <c r="E52" s="20">
        <f>VLOOKUP(A52,[1]基药!$A$7:$H$108,5,FALSE)</f>
        <v>175.26</v>
      </c>
      <c r="F52" s="19">
        <f>VLOOKUP(A52,[1]基药!$A$7:$H$108,8,FALSE)</f>
        <v>88.1</v>
      </c>
    </row>
    <row r="53" s="1" customFormat="1" ht="18.95" customHeight="1" spans="1:6">
      <c r="A53" s="20" t="s">
        <v>56</v>
      </c>
      <c r="B53" s="20">
        <f>SUM(C53:F53)</f>
        <v>358.79</v>
      </c>
      <c r="C53" s="19">
        <v>64.5</v>
      </c>
      <c r="D53" s="19">
        <v>73.94</v>
      </c>
      <c r="E53" s="20">
        <f>VLOOKUP(A53,[1]基药!$A$7:$H$108,5,FALSE)</f>
        <v>149.95</v>
      </c>
      <c r="F53" s="19">
        <f>VLOOKUP(A53,[1]基药!$A$7:$H$108,8,FALSE)</f>
        <v>70.4</v>
      </c>
    </row>
    <row r="54" s="1" customFormat="1" ht="18.95" customHeight="1" spans="1:6">
      <c r="A54" s="20" t="s">
        <v>57</v>
      </c>
      <c r="B54" s="20">
        <f>SUM(C54:F54)</f>
        <v>910.44</v>
      </c>
      <c r="C54" s="19">
        <v>192</v>
      </c>
      <c r="D54" s="19">
        <v>242.06</v>
      </c>
      <c r="E54" s="20">
        <f>VLOOKUP(A54,[1]基药!$A$7:$H$108,5,FALSE)</f>
        <v>287.88</v>
      </c>
      <c r="F54" s="19">
        <f>VLOOKUP(A54,[1]基药!$A$7:$H$108,8,FALSE)</f>
        <v>188.5</v>
      </c>
    </row>
    <row r="55" s="1" customFormat="1" ht="18.95" customHeight="1" spans="1:6">
      <c r="A55" s="20" t="s">
        <v>58</v>
      </c>
      <c r="B55" s="20">
        <f>SUM(C55:F55)</f>
        <v>630.18</v>
      </c>
      <c r="C55" s="19">
        <v>143</v>
      </c>
      <c r="D55" s="19">
        <v>167.86</v>
      </c>
      <c r="E55" s="20">
        <f>VLOOKUP(A55,[1]基药!$A$7:$H$108,5,FALSE)</f>
        <v>200.57</v>
      </c>
      <c r="F55" s="19">
        <f>VLOOKUP(A55,[1]基药!$A$7:$H$108,8,FALSE)</f>
        <v>118.75</v>
      </c>
    </row>
    <row r="56" s="1" customFormat="1" ht="18.95" customHeight="1" spans="1:6">
      <c r="A56" s="20" t="s">
        <v>59</v>
      </c>
      <c r="B56" s="20">
        <f>SUM(C56:F56)</f>
        <v>393.03</v>
      </c>
      <c r="C56" s="19">
        <v>86</v>
      </c>
      <c r="D56" s="19">
        <v>110.83</v>
      </c>
      <c r="E56" s="20">
        <f>VLOOKUP(A56,[1]基药!$A$7:$H$108,5,FALSE)</f>
        <v>120.85</v>
      </c>
      <c r="F56" s="19">
        <f>VLOOKUP(A56,[1]基药!$A$7:$H$108,8,FALSE)</f>
        <v>75.35</v>
      </c>
    </row>
    <row r="57" s="1" customFormat="1" ht="18.95" customHeight="1" spans="1:6">
      <c r="A57" s="20" t="s">
        <v>60</v>
      </c>
      <c r="B57" s="20">
        <f>SUM(C57:F57)</f>
        <v>600.1</v>
      </c>
      <c r="C57" s="19">
        <v>104</v>
      </c>
      <c r="D57" s="19">
        <v>140.57</v>
      </c>
      <c r="E57" s="20">
        <f>VLOOKUP(A57,[1]基药!$A$7:$H$108,5,FALSE)</f>
        <v>189.18</v>
      </c>
      <c r="F57" s="19">
        <f>VLOOKUP(A57,[1]基药!$A$7:$H$108,8,FALSE)</f>
        <v>166.35</v>
      </c>
    </row>
    <row r="58" s="1" customFormat="1" ht="18.95" customHeight="1" spans="1:6">
      <c r="A58" s="20" t="s">
        <v>61</v>
      </c>
      <c r="B58" s="20">
        <f>SUM(C58:F58)</f>
        <v>252.79</v>
      </c>
      <c r="C58" s="19">
        <v>50.5</v>
      </c>
      <c r="D58" s="19">
        <v>65.5</v>
      </c>
      <c r="E58" s="20">
        <f>VLOOKUP(A58,[1]基药!$A$7:$H$108,5,FALSE)</f>
        <v>77.19</v>
      </c>
      <c r="F58" s="19">
        <f>VLOOKUP(A58,[1]基药!$A$7:$H$108,8,FALSE)</f>
        <v>59.6</v>
      </c>
    </row>
    <row r="59" s="1" customFormat="1" ht="18.95" customHeight="1" spans="1:6">
      <c r="A59" s="20" t="s">
        <v>62</v>
      </c>
      <c r="B59" s="20">
        <f>SUM(C59:F59)</f>
        <v>306</v>
      </c>
      <c r="C59" s="19">
        <v>45.5</v>
      </c>
      <c r="D59" s="19">
        <v>72.46</v>
      </c>
      <c r="E59" s="20">
        <f>VLOOKUP(A59,[1]基药!$A$7:$H$108,5,FALSE)</f>
        <v>106.29</v>
      </c>
      <c r="F59" s="19">
        <f>VLOOKUP(A59,[1]基药!$A$7:$H$108,8,FALSE)</f>
        <v>81.75</v>
      </c>
    </row>
    <row r="60" s="1" customFormat="1" ht="18.95" customHeight="1" spans="1:6">
      <c r="A60" s="20" t="s">
        <v>63</v>
      </c>
      <c r="B60" s="20">
        <f>SUM(C60:F60)</f>
        <v>247.02</v>
      </c>
      <c r="C60" s="19">
        <v>43</v>
      </c>
      <c r="D60" s="19">
        <v>59.02</v>
      </c>
      <c r="E60" s="20">
        <f>VLOOKUP(A60,[1]基药!$A$7:$H$108,5,FALSE)</f>
        <v>86.05</v>
      </c>
      <c r="F60" s="19">
        <f>VLOOKUP(A60,[1]基药!$A$7:$H$108,8,FALSE)</f>
        <v>58.95</v>
      </c>
    </row>
    <row r="61" s="3" customFormat="1" ht="18.95" customHeight="1" spans="1:6">
      <c r="A61" s="16" t="s">
        <v>64</v>
      </c>
      <c r="B61" s="22">
        <f>SUM(B62:B73)</f>
        <v>7686.45</v>
      </c>
      <c r="C61" s="22">
        <f>SUM(C62:C73)</f>
        <v>2000.8</v>
      </c>
      <c r="D61" s="22">
        <f>SUM(D62:D73)</f>
        <v>1585.27</v>
      </c>
      <c r="E61" s="22">
        <f>SUM(E62:E73)</f>
        <v>2845.89</v>
      </c>
      <c r="F61" s="22">
        <f>SUM(F62:F73)</f>
        <v>1415.51</v>
      </c>
    </row>
    <row r="62" s="3" customFormat="1" ht="18.95" customHeight="1" spans="1:6">
      <c r="A62" s="18" t="s">
        <v>65</v>
      </c>
      <c r="B62" s="23"/>
      <c r="C62" s="23"/>
      <c r="D62" s="23"/>
      <c r="E62" s="23">
        <v>69.44</v>
      </c>
      <c r="F62" s="23"/>
    </row>
    <row r="63" s="3" customFormat="1" ht="18.95" customHeight="1" spans="1:6">
      <c r="A63" s="18" t="s">
        <v>66</v>
      </c>
      <c r="B63" s="23"/>
      <c r="C63" s="23"/>
      <c r="D63" s="23"/>
      <c r="E63" s="23">
        <v>91.58</v>
      </c>
      <c r="F63" s="23"/>
    </row>
    <row r="64" s="1" customFormat="1" ht="18.95" customHeight="1" spans="1:6">
      <c r="A64" s="20" t="s">
        <v>67</v>
      </c>
      <c r="B64" s="20">
        <f>SUM(C64:F64)</f>
        <v>746.76</v>
      </c>
      <c r="C64" s="19">
        <v>179.8</v>
      </c>
      <c r="D64" s="19">
        <v>83.45</v>
      </c>
      <c r="E64" s="20">
        <f>VLOOKUP(A64,[1]基药!$A$7:$H$108,5,FALSE)</f>
        <v>332.64</v>
      </c>
      <c r="F64" s="19">
        <f>VLOOKUP(A64,[1]基药!$A$7:$H$108,8,FALSE)</f>
        <v>150.87</v>
      </c>
    </row>
    <row r="65" s="1" customFormat="1" ht="18.95" customHeight="1" spans="1:6">
      <c r="A65" s="20" t="s">
        <v>68</v>
      </c>
      <c r="B65" s="20">
        <f>SUM(C65:F65)</f>
        <v>172.44</v>
      </c>
      <c r="C65" s="19">
        <v>25</v>
      </c>
      <c r="D65" s="19">
        <v>11.74</v>
      </c>
      <c r="E65" s="20">
        <f>VLOOKUP(A65,[1]基药!$A$7:$H$108,5,FALSE)</f>
        <v>109.3</v>
      </c>
      <c r="F65" s="19">
        <f>VLOOKUP(A65,[1]基药!$A$7:$H$108,8,FALSE)</f>
        <v>26.4</v>
      </c>
    </row>
    <row r="66" s="1" customFormat="1" ht="18.95" customHeight="1" spans="1:6">
      <c r="A66" s="20" t="s">
        <v>69</v>
      </c>
      <c r="B66" s="20">
        <f>SUM(C66:F66)</f>
        <v>1878.14</v>
      </c>
      <c r="C66" s="19">
        <v>570.4</v>
      </c>
      <c r="D66" s="19">
        <v>368.21</v>
      </c>
      <c r="E66" s="20">
        <f>VLOOKUP(A66,[1]基药!$A$7:$H$108,5,FALSE)</f>
        <v>711.32</v>
      </c>
      <c r="F66" s="19">
        <f>VLOOKUP(A66,[1]基药!$A$7:$H$108,8,FALSE)</f>
        <v>228.21</v>
      </c>
    </row>
    <row r="67" s="1" customFormat="1" ht="18.95" customHeight="1" spans="1:6">
      <c r="A67" s="20" t="s">
        <v>70</v>
      </c>
      <c r="B67" s="20">
        <f>SUM(C67:F67)</f>
        <v>877.87</v>
      </c>
      <c r="C67" s="19">
        <v>242.4</v>
      </c>
      <c r="D67" s="19">
        <v>148.75</v>
      </c>
      <c r="E67" s="20">
        <f>VLOOKUP(A67,[1]基药!$A$7:$H$108,5,FALSE)</f>
        <v>320.46</v>
      </c>
      <c r="F67" s="19">
        <f>VLOOKUP(A67,[1]基药!$A$7:$H$108,8,FALSE)</f>
        <v>166.26</v>
      </c>
    </row>
    <row r="68" s="1" customFormat="1" ht="18.95" customHeight="1" spans="1:6">
      <c r="A68" s="20" t="s">
        <v>71</v>
      </c>
      <c r="B68" s="20">
        <f>SUM(C68:F68)</f>
        <v>2123.26</v>
      </c>
      <c r="C68" s="19">
        <v>487</v>
      </c>
      <c r="D68" s="19">
        <v>528.74</v>
      </c>
      <c r="E68" s="20">
        <f>VLOOKUP(A68,[1]基药!$A$7:$H$108,5,FALSE)</f>
        <v>644.72</v>
      </c>
      <c r="F68" s="19">
        <f>VLOOKUP(A68,[1]基药!$A$7:$H$108,8,FALSE)</f>
        <v>462.8</v>
      </c>
    </row>
    <row r="69" s="1" customFormat="1" ht="18.95" customHeight="1" spans="1:6">
      <c r="A69" s="20" t="s">
        <v>72</v>
      </c>
      <c r="B69" s="20">
        <f>SUM(C69:F69)</f>
        <v>1017.36</v>
      </c>
      <c r="C69" s="19">
        <v>256</v>
      </c>
      <c r="D69" s="19">
        <v>310.15</v>
      </c>
      <c r="E69" s="20">
        <f>VLOOKUP(A69,[1]基药!$A$7:$H$108,5,FALSE)</f>
        <v>294.21</v>
      </c>
      <c r="F69" s="19">
        <f>VLOOKUP(A69,[1]基药!$A$7:$H$108,8,FALSE)</f>
        <v>157</v>
      </c>
    </row>
    <row r="70" s="1" customFormat="1" ht="18.95" customHeight="1" spans="1:6">
      <c r="A70" s="20" t="s">
        <v>73</v>
      </c>
      <c r="B70" s="20">
        <f>SUM(C70:F70)</f>
        <v>415.92</v>
      </c>
      <c r="C70" s="19">
        <v>66.8</v>
      </c>
      <c r="D70" s="19">
        <v>47.14</v>
      </c>
      <c r="E70" s="20">
        <f>VLOOKUP(A70,[1]基药!$A$7:$H$108,5,FALSE)</f>
        <v>185.38</v>
      </c>
      <c r="F70" s="19">
        <f>VLOOKUP(A70,[1]基药!$A$7:$H$108,8,FALSE)</f>
        <v>116.6</v>
      </c>
    </row>
    <row r="71" s="1" customFormat="1" ht="18.95" customHeight="1" spans="1:6">
      <c r="A71" s="20" t="s">
        <v>74</v>
      </c>
      <c r="B71" s="20">
        <f>SUM(C71:F71)</f>
        <v>193.31</v>
      </c>
      <c r="C71" s="19">
        <v>52</v>
      </c>
      <c r="D71" s="19">
        <v>23.47</v>
      </c>
      <c r="E71" s="20">
        <f>VLOOKUP(A71,[1]基药!$A$7:$H$108,5,FALSE)</f>
        <v>52.83</v>
      </c>
      <c r="F71" s="19">
        <f>VLOOKUP(A71,[1]基药!$A$7:$H$108,8,FALSE)</f>
        <v>65.01</v>
      </c>
    </row>
    <row r="72" s="1" customFormat="1" ht="18.95" customHeight="1" spans="1:6">
      <c r="A72" s="20" t="s">
        <v>75</v>
      </c>
      <c r="B72" s="20">
        <f>SUM(C72:F72)</f>
        <v>124.29</v>
      </c>
      <c r="C72" s="19">
        <v>34.6</v>
      </c>
      <c r="D72" s="19">
        <v>13.32</v>
      </c>
      <c r="E72" s="20">
        <f>VLOOKUP(A72,[1]基药!$A$7:$H$108,5,FALSE)</f>
        <v>34.01</v>
      </c>
      <c r="F72" s="19">
        <f>VLOOKUP(A72,[1]基药!$A$7:$H$108,8,FALSE)</f>
        <v>42.36</v>
      </c>
    </row>
    <row r="73" s="1" customFormat="1" ht="18.95" customHeight="1" spans="1:6">
      <c r="A73" s="20" t="s">
        <v>76</v>
      </c>
      <c r="B73" s="20">
        <f>SUM(C73:F73)</f>
        <v>137.1</v>
      </c>
      <c r="C73" s="19">
        <v>86.8</v>
      </c>
      <c r="D73" s="19">
        <v>50.3</v>
      </c>
      <c r="E73" s="20"/>
      <c r="F73" s="19"/>
    </row>
    <row r="74" s="3" customFormat="1" ht="18.95" customHeight="1" spans="1:6">
      <c r="A74" s="16" t="s">
        <v>77</v>
      </c>
      <c r="B74" s="24">
        <f>SUM(B75:B85)</f>
        <v>7452.85</v>
      </c>
      <c r="C74" s="24">
        <f>SUM(C75:C85)</f>
        <v>1584.2</v>
      </c>
      <c r="D74" s="24">
        <f>SUM(D75:D85)</f>
        <v>1927.94</v>
      </c>
      <c r="E74" s="24">
        <f>SUM(E75:E85)</f>
        <v>2641.07</v>
      </c>
      <c r="F74" s="24">
        <f>SUM(F75:F85)</f>
        <v>1299.64</v>
      </c>
    </row>
    <row r="75" s="1" customFormat="1" ht="18.95" customHeight="1" spans="1:6">
      <c r="A75" s="20" t="s">
        <v>78</v>
      </c>
      <c r="B75" s="20">
        <f>SUM(C75:F75)</f>
        <v>306.19</v>
      </c>
      <c r="C75" s="19">
        <v>57</v>
      </c>
      <c r="D75" s="19">
        <v>59.9</v>
      </c>
      <c r="E75" s="20">
        <f>VLOOKUP(A75,[1]基药!$A$7:$H$108,5,FALSE)</f>
        <v>141.09</v>
      </c>
      <c r="F75" s="19">
        <f>VLOOKUP(A75,[1]基药!$A$7:$H$108,8,FALSE)</f>
        <v>48.2</v>
      </c>
    </row>
    <row r="76" s="1" customFormat="1" ht="18.95" customHeight="1" spans="1:6">
      <c r="A76" s="20" t="s">
        <v>79</v>
      </c>
      <c r="B76" s="20">
        <f>SUM(C76:F76)</f>
        <v>92.58</v>
      </c>
      <c r="C76" s="19">
        <v>8.1</v>
      </c>
      <c r="D76" s="19">
        <v>8.21</v>
      </c>
      <c r="E76" s="20">
        <f>VLOOKUP(A76,[1]基药!$A$7:$H$108,5,FALSE)</f>
        <v>61.06</v>
      </c>
      <c r="F76" s="19">
        <f>VLOOKUP(A76,[1]基药!$A$7:$H$108,8,FALSE)</f>
        <v>15.21</v>
      </c>
    </row>
    <row r="77" s="1" customFormat="1" ht="18.95" customHeight="1" spans="1:6">
      <c r="A77" s="20" t="s">
        <v>80</v>
      </c>
      <c r="B77" s="20">
        <f>SUM(C77:F77)</f>
        <v>1569.14</v>
      </c>
      <c r="C77" s="19">
        <v>373.5</v>
      </c>
      <c r="D77" s="19">
        <v>381.67</v>
      </c>
      <c r="E77" s="20">
        <f>VLOOKUP(A77,[1]基药!$A$7:$H$108,5,FALSE)</f>
        <v>529.57</v>
      </c>
      <c r="F77" s="19">
        <f>VLOOKUP(A77,[1]基药!$A$7:$H$108,8,FALSE)</f>
        <v>284.4</v>
      </c>
    </row>
    <row r="78" s="1" customFormat="1" ht="18.95" customHeight="1" spans="1:6">
      <c r="A78" s="20" t="s">
        <v>81</v>
      </c>
      <c r="B78" s="20">
        <f>SUM(C78:F78)</f>
        <v>690.81</v>
      </c>
      <c r="C78" s="19">
        <v>154</v>
      </c>
      <c r="D78" s="19">
        <v>197.33</v>
      </c>
      <c r="E78" s="20">
        <f>VLOOKUP(A78,[1]基药!$A$7:$H$108,5,FALSE)</f>
        <v>220.18</v>
      </c>
      <c r="F78" s="19">
        <f>VLOOKUP(A78,[1]基药!$A$7:$H$108,8,FALSE)</f>
        <v>119.3</v>
      </c>
    </row>
    <row r="79" s="1" customFormat="1" ht="18.95" customHeight="1" spans="1:6">
      <c r="A79" s="20" t="s">
        <v>82</v>
      </c>
      <c r="B79" s="20">
        <f>SUM(C79:F79)</f>
        <v>999.15</v>
      </c>
      <c r="C79" s="19">
        <v>201</v>
      </c>
      <c r="D79" s="19">
        <v>273.31</v>
      </c>
      <c r="E79" s="20">
        <f>VLOOKUP(A79,[1]基药!$A$7:$H$108,5,FALSE)</f>
        <v>327.74</v>
      </c>
      <c r="F79" s="19">
        <f>VLOOKUP(A79,[1]基药!$A$7:$H$108,8,FALSE)</f>
        <v>197.1</v>
      </c>
    </row>
    <row r="80" s="1" customFormat="1" ht="18.95" customHeight="1" spans="1:6">
      <c r="A80" s="20" t="s">
        <v>83</v>
      </c>
      <c r="B80" s="20">
        <f>SUM(C80:F80)</f>
        <v>302.63</v>
      </c>
      <c r="C80" s="19">
        <v>70.5</v>
      </c>
      <c r="D80" s="19">
        <v>78.7</v>
      </c>
      <c r="E80" s="20">
        <f>VLOOKUP(A80,[1]基药!$A$7:$H$108,5,FALSE)</f>
        <v>105.03</v>
      </c>
      <c r="F80" s="19">
        <f>VLOOKUP(A80,[1]基药!$A$7:$H$108,8,FALSE)</f>
        <v>48.4</v>
      </c>
    </row>
    <row r="81" s="1" customFormat="1" ht="18.95" customHeight="1" spans="1:6">
      <c r="A81" s="20" t="s">
        <v>84</v>
      </c>
      <c r="B81" s="20">
        <f>SUM(C81:F81)</f>
        <v>1079.32</v>
      </c>
      <c r="C81" s="19">
        <v>220</v>
      </c>
      <c r="D81" s="19">
        <v>242.04</v>
      </c>
      <c r="E81" s="20">
        <f>VLOOKUP(A81,[1]基药!$A$7:$H$108,5,FALSE)</f>
        <v>392.28</v>
      </c>
      <c r="F81" s="19">
        <f>VLOOKUP(A81,[1]基药!$A$7:$H$108,8,FALSE)</f>
        <v>225</v>
      </c>
    </row>
    <row r="82" s="1" customFormat="1" ht="18.95" customHeight="1" spans="1:6">
      <c r="A82" s="20" t="s">
        <v>85</v>
      </c>
      <c r="B82" s="20">
        <f>SUM(C82:F82)</f>
        <v>949.65</v>
      </c>
      <c r="C82" s="19">
        <v>175.8</v>
      </c>
      <c r="D82" s="19">
        <v>317.93</v>
      </c>
      <c r="E82" s="20">
        <f>VLOOKUP(A82,[1]基药!$A$7:$H$108,5,FALSE)</f>
        <v>300.22</v>
      </c>
      <c r="F82" s="19">
        <f>VLOOKUP(A82,[1]基药!$A$7:$H$108,8,FALSE)</f>
        <v>155.7</v>
      </c>
    </row>
    <row r="83" s="1" customFormat="1" ht="18.95" customHeight="1" spans="1:6">
      <c r="A83" s="20" t="s">
        <v>86</v>
      </c>
      <c r="B83" s="20">
        <f>SUM(C83:F83)</f>
        <v>792.19</v>
      </c>
      <c r="C83" s="19">
        <v>167.5</v>
      </c>
      <c r="D83" s="19">
        <v>214.32</v>
      </c>
      <c r="E83" s="20">
        <f>VLOOKUP(A83,[1]基药!$A$7:$H$108,5,FALSE)</f>
        <v>268.27</v>
      </c>
      <c r="F83" s="19">
        <f>VLOOKUP(A83,[1]基药!$A$7:$H$108,8,FALSE)</f>
        <v>142.1</v>
      </c>
    </row>
    <row r="84" s="1" customFormat="1" ht="18.95" customHeight="1" spans="1:6">
      <c r="A84" s="20" t="s">
        <v>87</v>
      </c>
      <c r="B84" s="20">
        <f>SUM(C84:F84)</f>
        <v>306.29</v>
      </c>
      <c r="C84" s="19">
        <v>48.3</v>
      </c>
      <c r="D84" s="19">
        <v>39.55</v>
      </c>
      <c r="E84" s="20">
        <f>VLOOKUP(A84,[1]基药!$A$7:$H$108,5,FALSE)</f>
        <v>188.86</v>
      </c>
      <c r="F84" s="19">
        <f>VLOOKUP(A84,[1]基药!$A$7:$H$108,8,FALSE)</f>
        <v>29.58</v>
      </c>
    </row>
    <row r="85" s="1" customFormat="1" ht="18.95" customHeight="1" spans="1:6">
      <c r="A85" s="20" t="s">
        <v>88</v>
      </c>
      <c r="B85" s="20">
        <f>SUM(C85:F85)</f>
        <v>364.9</v>
      </c>
      <c r="C85" s="19">
        <v>108.5</v>
      </c>
      <c r="D85" s="19">
        <v>114.98</v>
      </c>
      <c r="E85" s="20">
        <f>VLOOKUP(A85,[1]基药!$A$7:$H$108,5,FALSE)</f>
        <v>106.77</v>
      </c>
      <c r="F85" s="19">
        <f>VLOOKUP(A85,[1]基药!$A$7:$H$108,8,FALSE)</f>
        <v>34.65</v>
      </c>
    </row>
    <row r="86" s="3" customFormat="1" ht="18.95" customHeight="1" spans="1:6">
      <c r="A86" s="16" t="s">
        <v>89</v>
      </c>
      <c r="B86" s="17">
        <f>SUM(B87:B95)</f>
        <v>5727.99</v>
      </c>
      <c r="C86" s="17">
        <f>SUM(C87:C95)</f>
        <v>1226.1</v>
      </c>
      <c r="D86" s="17">
        <f>SUM(D87:D95)</f>
        <v>1559.5</v>
      </c>
      <c r="E86" s="17">
        <f>SUM(E87:E95)</f>
        <v>1834.84</v>
      </c>
      <c r="F86" s="17">
        <f>SUM(F87:F95)</f>
        <v>1107.55</v>
      </c>
    </row>
    <row r="87" s="1" customFormat="1" ht="18.95" customHeight="1" spans="1:6">
      <c r="A87" s="20" t="s">
        <v>90</v>
      </c>
      <c r="B87" s="20">
        <f>SUM(C87:F87)</f>
        <v>1090.42</v>
      </c>
      <c r="C87" s="19">
        <v>224.5</v>
      </c>
      <c r="D87" s="19">
        <v>297.98</v>
      </c>
      <c r="E87" s="20">
        <v>364.44</v>
      </c>
      <c r="F87" s="19">
        <v>203.5</v>
      </c>
    </row>
    <row r="88" s="1" customFormat="1" ht="18.95" customHeight="1" spans="1:6">
      <c r="A88" s="20" t="s">
        <v>91</v>
      </c>
      <c r="B88" s="20">
        <f>SUM(C88:F88)</f>
        <v>1032.77</v>
      </c>
      <c r="C88" s="19">
        <v>225</v>
      </c>
      <c r="D88" s="19">
        <v>269.28</v>
      </c>
      <c r="E88" s="20">
        <v>342.29</v>
      </c>
      <c r="F88" s="19">
        <v>196.2</v>
      </c>
    </row>
    <row r="89" s="1" customFormat="1" ht="18.95" customHeight="1" spans="1:6">
      <c r="A89" s="20" t="s">
        <v>92</v>
      </c>
      <c r="B89" s="20">
        <f>SUM(C89:F89)</f>
        <v>450.77</v>
      </c>
      <c r="C89" s="19">
        <v>117.5</v>
      </c>
      <c r="D89" s="19">
        <v>133.8</v>
      </c>
      <c r="E89" s="20">
        <v>114.52</v>
      </c>
      <c r="F89" s="19">
        <v>84.95</v>
      </c>
    </row>
    <row r="90" s="1" customFormat="1" ht="18.95" customHeight="1" spans="1:6">
      <c r="A90" s="20" t="s">
        <v>93</v>
      </c>
      <c r="B90" s="20">
        <f>SUM(C90:F90)</f>
        <v>282.21</v>
      </c>
      <c r="C90" s="19">
        <v>69.5</v>
      </c>
      <c r="D90" s="19">
        <v>66.62</v>
      </c>
      <c r="E90" s="20">
        <v>77.19</v>
      </c>
      <c r="F90" s="19">
        <v>68.9</v>
      </c>
    </row>
    <row r="91" s="1" customFormat="1" ht="18.95" customHeight="1" spans="1:6">
      <c r="A91" s="20" t="s">
        <v>94</v>
      </c>
      <c r="B91" s="20">
        <f>SUM(C91:F91)</f>
        <v>701.07</v>
      </c>
      <c r="C91" s="19">
        <v>105.6</v>
      </c>
      <c r="D91" s="19">
        <v>179.42</v>
      </c>
      <c r="E91" s="20">
        <v>283.45</v>
      </c>
      <c r="F91" s="19">
        <v>132.6</v>
      </c>
    </row>
    <row r="92" s="1" customFormat="1" ht="18.95" customHeight="1" spans="1:6">
      <c r="A92" s="20" t="s">
        <v>95</v>
      </c>
      <c r="B92" s="20">
        <f>SUM(C92:F92)</f>
        <v>902.79</v>
      </c>
      <c r="C92" s="19">
        <v>182</v>
      </c>
      <c r="D92" s="19">
        <v>250.22</v>
      </c>
      <c r="E92" s="20">
        <v>295.47</v>
      </c>
      <c r="F92" s="19">
        <v>175.1</v>
      </c>
    </row>
    <row r="93" s="1" customFormat="1" ht="18.95" customHeight="1" spans="1:6">
      <c r="A93" s="20" t="s">
        <v>96</v>
      </c>
      <c r="B93" s="20">
        <f>SUM(C93:F93)</f>
        <v>196.33</v>
      </c>
      <c r="C93" s="19">
        <v>49</v>
      </c>
      <c r="D93" s="19">
        <v>55.85</v>
      </c>
      <c r="E93" s="20">
        <v>57.58</v>
      </c>
      <c r="F93" s="19">
        <v>33.9</v>
      </c>
    </row>
    <row r="94" s="1" customFormat="1" ht="18.95" customHeight="1" spans="1:6">
      <c r="A94" s="20" t="s">
        <v>97</v>
      </c>
      <c r="B94" s="20">
        <f>SUM(C94:F94)</f>
        <v>340.2</v>
      </c>
      <c r="C94" s="19">
        <v>91</v>
      </c>
      <c r="D94" s="19">
        <v>93.79</v>
      </c>
      <c r="E94" s="20">
        <v>89.21</v>
      </c>
      <c r="F94" s="19">
        <v>66.2</v>
      </c>
    </row>
    <row r="95" s="1" customFormat="1" ht="18.95" customHeight="1" spans="1:6">
      <c r="A95" s="20" t="s">
        <v>98</v>
      </c>
      <c r="B95" s="20">
        <f>SUM(C95:F95)</f>
        <v>731.43</v>
      </c>
      <c r="C95" s="19">
        <v>162</v>
      </c>
      <c r="D95" s="19">
        <v>212.54</v>
      </c>
      <c r="E95" s="20">
        <v>210.69</v>
      </c>
      <c r="F95" s="19">
        <v>146.2</v>
      </c>
    </row>
    <row r="96" ht="21" customHeight="1" spans="1:2">
      <c r="A96" s="8"/>
      <c r="B96" s="8"/>
    </row>
  </sheetData>
  <mergeCells count="1">
    <mergeCell ref="A2:F2"/>
  </mergeCells>
  <printOptions horizontalCentered="1"/>
  <pageMargins left="0.309722222222222" right="0.309722222222222" top="0.75" bottom="0.75" header="0.309722222222222" footer="0.509722222222222"/>
  <pageSetup paperSize="9" fitToHeight="0" orientation="portrait" useFirstPageNumber="1" horizontalDpi="600" verticalDpi="600"/>
  <headerFooter alignWithMargins="0" scaleWithDoc="0">
    <oddFooter>&amp;C第 &amp;P+3 页，共 9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提前下达2019年基层医疗卫生机构运转补助资金分配表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社保处收发</dc:creator>
  <dcterms:created xsi:type="dcterms:W3CDTF">2018-11-28T01:23:07Z</dcterms:created>
  <dcterms:modified xsi:type="dcterms:W3CDTF">2018-11-28T01:23:21Z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