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231" windowHeight="9240" activeTab="0"/>
  </bookViews>
  <sheets>
    <sheet name="附件" sheetId="1" r:id="rId1"/>
  </sheets>
  <definedNames>
    <definedName name="_xlnm.Print_Titles" localSheetId="0">'附件'!$4:$4</definedName>
  </definedNames>
  <calcPr fullCalcOnLoad="1"/>
  <oleSize ref="A1:IV111"/>
</workbook>
</file>

<file path=xl/sharedStrings.xml><?xml version="1.0" encoding="utf-8"?>
<sst xmlns="http://schemas.openxmlformats.org/spreadsheetml/2006/main" count="121" uniqueCount="112">
  <si>
    <t>附件1</t>
  </si>
  <si>
    <t>2021年学前教育生均公用经费省级奖补资金安排表</t>
  </si>
  <si>
    <t>单位：万元</t>
  </si>
  <si>
    <t>市、县（区）名称</t>
  </si>
  <si>
    <t>公办园数</t>
  </si>
  <si>
    <t>普惠性
民办园数</t>
  </si>
  <si>
    <t>公办幼儿园
在园幼儿数</t>
  </si>
  <si>
    <t>普惠性民办幼儿园在园幼儿数</t>
  </si>
  <si>
    <t>省级奖补标准</t>
  </si>
  <si>
    <t>合计</t>
  </si>
  <si>
    <t>公办幼儿园奖补</t>
  </si>
  <si>
    <t>普惠性民办园奖补</t>
  </si>
  <si>
    <t>闽财教指〔2020〕76号已下达</t>
  </si>
  <si>
    <t>本次下达资金
（负数为追减资金）</t>
  </si>
  <si>
    <t>福建省</t>
  </si>
  <si>
    <t>福州市</t>
  </si>
  <si>
    <t>市本级</t>
  </si>
  <si>
    <t>鼓楼区</t>
  </si>
  <si>
    <t>台江区</t>
  </si>
  <si>
    <t>仓山区</t>
  </si>
  <si>
    <t>马尾区</t>
  </si>
  <si>
    <t>晋安区</t>
  </si>
  <si>
    <t>闽侯县</t>
  </si>
  <si>
    <t>连江县</t>
  </si>
  <si>
    <t>罗源县</t>
  </si>
  <si>
    <t>闽清县</t>
  </si>
  <si>
    <t>永泰县</t>
  </si>
  <si>
    <t>福清市</t>
  </si>
  <si>
    <t>长乐区</t>
  </si>
  <si>
    <t>高新区管委会</t>
  </si>
  <si>
    <t>莆田市</t>
  </si>
  <si>
    <t>城厢区</t>
  </si>
  <si>
    <t>涵江区</t>
  </si>
  <si>
    <t>荔城区</t>
  </si>
  <si>
    <t>秀屿区</t>
  </si>
  <si>
    <t>湄洲岛</t>
  </si>
  <si>
    <t>北岸管委会</t>
  </si>
  <si>
    <t>仙游县</t>
  </si>
  <si>
    <t>三明市</t>
  </si>
  <si>
    <t>梅列区</t>
  </si>
  <si>
    <t>三元区</t>
  </si>
  <si>
    <t>明溪县</t>
  </si>
  <si>
    <t>清流县</t>
  </si>
  <si>
    <t>宁化县</t>
  </si>
  <si>
    <t>大田县</t>
  </si>
  <si>
    <t>尤溪县</t>
  </si>
  <si>
    <t>沙县区</t>
  </si>
  <si>
    <t>将乐县</t>
  </si>
  <si>
    <t>泰宁县</t>
  </si>
  <si>
    <t>建宁县</t>
  </si>
  <si>
    <t>永安市</t>
  </si>
  <si>
    <t>泉州市</t>
  </si>
  <si>
    <t>鲤城区</t>
  </si>
  <si>
    <t>丰泽区</t>
  </si>
  <si>
    <t>洛江区</t>
  </si>
  <si>
    <t>泉港区</t>
  </si>
  <si>
    <t>惠安县</t>
  </si>
  <si>
    <t>安溪县</t>
  </si>
  <si>
    <t>永春县</t>
  </si>
  <si>
    <t>德化县</t>
  </si>
  <si>
    <t>石狮市</t>
  </si>
  <si>
    <t>晋江市</t>
  </si>
  <si>
    <t>南安市</t>
  </si>
  <si>
    <t>泉州台商投资区</t>
  </si>
  <si>
    <t>漳州市</t>
  </si>
  <si>
    <t>芗城区</t>
  </si>
  <si>
    <t>其中：漳州高新技术产业开发区</t>
  </si>
  <si>
    <t>龙文区</t>
  </si>
  <si>
    <t>漳州经济开发区</t>
  </si>
  <si>
    <t>云霄县</t>
  </si>
  <si>
    <t>漳浦县</t>
  </si>
  <si>
    <t>其中：漳州市古雷港经济开发区</t>
  </si>
  <si>
    <t>诏安县</t>
  </si>
  <si>
    <t>长泰区</t>
  </si>
  <si>
    <t>东山县</t>
  </si>
  <si>
    <t>南靖县</t>
  </si>
  <si>
    <t>平和县</t>
  </si>
  <si>
    <t>华安县</t>
  </si>
  <si>
    <t>常山华侨经济开发区</t>
  </si>
  <si>
    <t>龙海区</t>
  </si>
  <si>
    <t>漳州台商投资区</t>
  </si>
  <si>
    <t>南平市</t>
  </si>
  <si>
    <t>延平区</t>
  </si>
  <si>
    <t>顺昌县</t>
  </si>
  <si>
    <t>浦城县</t>
  </si>
  <si>
    <t>光泽县</t>
  </si>
  <si>
    <t>松溪县</t>
  </si>
  <si>
    <t>政和县</t>
  </si>
  <si>
    <t>邵武市</t>
  </si>
  <si>
    <t>武夷山市</t>
  </si>
  <si>
    <t>建瓯市</t>
  </si>
  <si>
    <t>建阳区</t>
  </si>
  <si>
    <t>龙岩市</t>
  </si>
  <si>
    <t>新罗区</t>
  </si>
  <si>
    <t>长汀县</t>
  </si>
  <si>
    <t>永定区</t>
  </si>
  <si>
    <t>上杭县</t>
  </si>
  <si>
    <t>武平县</t>
  </si>
  <si>
    <t>连城县</t>
  </si>
  <si>
    <t>漳平市</t>
  </si>
  <si>
    <t>宁德市</t>
  </si>
  <si>
    <t>蕉城区</t>
  </si>
  <si>
    <t>东侨开发区</t>
  </si>
  <si>
    <t>霞浦县</t>
  </si>
  <si>
    <t>古田县</t>
  </si>
  <si>
    <t>屏南县</t>
  </si>
  <si>
    <t>寿宁县</t>
  </si>
  <si>
    <t>周宁县</t>
  </si>
  <si>
    <t>柘荣县</t>
  </si>
  <si>
    <t>福安市</t>
  </si>
  <si>
    <t>福鼎市</t>
  </si>
  <si>
    <t>平潭综合实验区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</si>
</sst>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51">
    <font>
      <sz val="12"/>
      <name val="宋体"/>
      <family val="0"/>
    </font>
    <font>
      <sz val="11"/>
      <name val="宋体"/>
      <family val="0"/>
    </font>
    <font>
      <sz val="18"/>
      <name val="方正小标宋简体"/>
      <family val="0"/>
    </font>
    <font>
      <b/>
      <sz val="12"/>
      <name val="宋体"/>
      <family val="0"/>
    </font>
    <font>
      <sz val="16"/>
      <name val="黑体"/>
      <family val="3"/>
    </font>
    <font>
      <sz val="10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b/>
      <sz val="12"/>
      <name val="Calibri"/>
      <family val="0"/>
    </font>
    <font>
      <sz val="12"/>
      <name val="Calibri"/>
      <family val="0"/>
    </font>
    <font>
      <sz val="10"/>
      <name val="Calibri"/>
      <family val="0"/>
    </font>
    <font>
      <b/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</cellStyleXfs>
  <cellXfs count="50">
    <xf numFmtId="0" fontId="0" fillId="0" borderId="0" xfId="0" applyAlignment="1">
      <alignment vertical="center"/>
    </xf>
    <xf numFmtId="0" fontId="46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47" fillId="0" borderId="0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vertical="center"/>
    </xf>
    <xf numFmtId="0" fontId="48" fillId="0" borderId="0" xfId="0" applyFont="1" applyFill="1" applyBorder="1" applyAlignment="1">
      <alignment vertical="center"/>
    </xf>
    <xf numFmtId="0" fontId="46" fillId="0" borderId="0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vertical="center"/>
    </xf>
    <xf numFmtId="176" fontId="46" fillId="0" borderId="0" xfId="0" applyNumberFormat="1" applyFont="1" applyFill="1" applyBorder="1" applyAlignment="1">
      <alignment horizontal="center" vertical="center"/>
    </xf>
    <xf numFmtId="177" fontId="46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47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 wrapText="1"/>
    </xf>
    <xf numFmtId="176" fontId="47" fillId="0" borderId="9" xfId="0" applyNumberFormat="1" applyFont="1" applyFill="1" applyBorder="1" applyAlignment="1">
      <alignment horizontal="center" vertical="center" wrapText="1"/>
    </xf>
    <xf numFmtId="49" fontId="47" fillId="0" borderId="9" xfId="64" applyNumberFormat="1" applyFont="1" applyFill="1" applyBorder="1" applyAlignment="1">
      <alignment horizontal="center" vertical="center" shrinkToFit="1"/>
      <protection/>
    </xf>
    <xf numFmtId="0" fontId="47" fillId="0" borderId="9" xfId="64" applyFont="1" applyFill="1" applyBorder="1" applyAlignment="1">
      <alignment horizontal="center" vertical="center"/>
      <protection/>
    </xf>
    <xf numFmtId="0" fontId="47" fillId="0" borderId="9" xfId="0" applyFont="1" applyFill="1" applyBorder="1" applyAlignment="1">
      <alignment horizontal="center" vertical="center"/>
    </xf>
    <xf numFmtId="49" fontId="48" fillId="0" borderId="9" xfId="64" applyNumberFormat="1" applyFont="1" applyFill="1" applyBorder="1" applyAlignment="1">
      <alignment horizontal="center" vertical="center" shrinkToFit="1"/>
      <protection/>
    </xf>
    <xf numFmtId="0" fontId="48" fillId="0" borderId="9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/>
    </xf>
    <xf numFmtId="176" fontId="48" fillId="0" borderId="9" xfId="0" applyNumberFormat="1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 shrinkToFit="1"/>
    </xf>
    <xf numFmtId="0" fontId="47" fillId="0" borderId="9" xfId="64" applyFont="1" applyFill="1" applyBorder="1" applyAlignment="1">
      <alignment horizontal="center" vertical="center"/>
      <protection/>
    </xf>
    <xf numFmtId="176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177" fontId="0" fillId="0" borderId="0" xfId="0" applyNumberFormat="1" applyFont="1" applyFill="1" applyAlignment="1">
      <alignment horizontal="center" vertical="center"/>
    </xf>
    <xf numFmtId="176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50" fillId="0" borderId="9" xfId="0" applyFont="1" applyFill="1" applyBorder="1" applyAlignment="1">
      <alignment horizontal="center" vertical="center" wrapText="1"/>
    </xf>
    <xf numFmtId="176" fontId="50" fillId="0" borderId="9" xfId="0" applyNumberFormat="1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vertical="center"/>
    </xf>
    <xf numFmtId="176" fontId="47" fillId="0" borderId="9" xfId="64" applyNumberFormat="1" applyFont="1" applyFill="1" applyBorder="1" applyAlignment="1">
      <alignment horizontal="center" vertical="center"/>
      <protection/>
    </xf>
    <xf numFmtId="176" fontId="47" fillId="0" borderId="9" xfId="0" applyNumberFormat="1" applyFont="1" applyFill="1" applyBorder="1" applyAlignment="1">
      <alignment horizontal="center" vertical="center"/>
    </xf>
    <xf numFmtId="177" fontId="0" fillId="0" borderId="9" xfId="0" applyNumberFormat="1" applyFont="1" applyFill="1" applyBorder="1" applyAlignment="1">
      <alignment horizontal="center" vertical="center" wrapText="1"/>
    </xf>
    <xf numFmtId="176" fontId="47" fillId="0" borderId="9" xfId="64" applyNumberFormat="1" applyFont="1" applyFill="1" applyBorder="1" applyAlignment="1">
      <alignment horizontal="center" vertical="center"/>
      <protection/>
    </xf>
    <xf numFmtId="0" fontId="3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49" fontId="48" fillId="0" borderId="9" xfId="64" applyNumberFormat="1" applyFont="1" applyFill="1" applyBorder="1" applyAlignment="1">
      <alignment horizontal="center" vertical="center" shrinkToFit="1"/>
      <protection/>
    </xf>
    <xf numFmtId="0" fontId="47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176" fontId="47" fillId="0" borderId="9" xfId="0" applyNumberFormat="1" applyFont="1" applyFill="1" applyBorder="1" applyAlignment="1">
      <alignment horizontal="center" vertical="center"/>
    </xf>
    <xf numFmtId="177" fontId="3" fillId="0" borderId="9" xfId="0" applyNumberFormat="1" applyFont="1" applyFill="1" applyBorder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  <cellStyle name="常规 19" xfId="64"/>
    <cellStyle name="常规 2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11"/>
  <sheetViews>
    <sheetView tabSelected="1" zoomScale="88" zoomScaleNormal="88" zoomScaleSheetLayoutView="100" workbookViewId="0" topLeftCell="A31">
      <selection activeCell="P4" sqref="P1:P65536"/>
    </sheetView>
  </sheetViews>
  <sheetFormatPr defaultColWidth="9.00390625" defaultRowHeight="14.25"/>
  <cols>
    <col min="1" max="1" width="19.625" style="7" customWidth="1"/>
    <col min="2" max="2" width="9.00390625" style="8" hidden="1" customWidth="1"/>
    <col min="3" max="3" width="8.375" style="8" hidden="1" customWidth="1"/>
    <col min="4" max="4" width="10.75390625" style="8" hidden="1" customWidth="1"/>
    <col min="5" max="5" width="10.875" style="8" hidden="1" customWidth="1"/>
    <col min="6" max="6" width="5.25390625" style="1" hidden="1" customWidth="1"/>
    <col min="7" max="7" width="13.25390625" style="7" customWidth="1"/>
    <col min="8" max="8" width="16.50390625" style="9" customWidth="1"/>
    <col min="9" max="9" width="19.375" style="7" customWidth="1"/>
    <col min="10" max="10" width="12.375" style="10" customWidth="1"/>
    <col min="11" max="11" width="18.625" style="9" customWidth="1"/>
    <col min="12" max="195" width="9.00390625" style="1" customWidth="1"/>
    <col min="196" max="16384" width="9.00390625" style="11" customWidth="1"/>
  </cols>
  <sheetData>
    <row r="1" spans="1:250" s="1" customFormat="1" ht="20.25">
      <c r="A1" s="12" t="s">
        <v>0</v>
      </c>
      <c r="B1" s="8"/>
      <c r="C1" s="8"/>
      <c r="D1" s="8"/>
      <c r="E1" s="8"/>
      <c r="G1" s="7"/>
      <c r="H1" s="9"/>
      <c r="I1" s="7"/>
      <c r="J1" s="10"/>
      <c r="K1" s="9"/>
      <c r="GN1" s="11"/>
      <c r="GO1" s="11"/>
      <c r="GP1" s="11"/>
      <c r="GQ1" s="11"/>
      <c r="GR1" s="11"/>
      <c r="GS1" s="11"/>
      <c r="GT1" s="11"/>
      <c r="GU1" s="11"/>
      <c r="GV1" s="11"/>
      <c r="GW1" s="11"/>
      <c r="GX1" s="11"/>
      <c r="GY1" s="11"/>
      <c r="GZ1" s="11"/>
      <c r="HA1" s="11"/>
      <c r="HB1" s="11"/>
      <c r="HC1" s="11"/>
      <c r="HD1" s="11"/>
      <c r="HE1" s="11"/>
      <c r="HF1" s="11"/>
      <c r="HG1" s="11"/>
      <c r="HH1" s="11"/>
      <c r="HI1" s="11"/>
      <c r="HJ1" s="11"/>
      <c r="HK1" s="11"/>
      <c r="HL1" s="11"/>
      <c r="HM1" s="11"/>
      <c r="HN1" s="11"/>
      <c r="HO1" s="11"/>
      <c r="HP1" s="11"/>
      <c r="HQ1" s="11"/>
      <c r="HR1" s="11"/>
      <c r="HS1" s="11"/>
      <c r="HT1" s="11"/>
      <c r="HU1" s="11"/>
      <c r="HV1" s="11"/>
      <c r="HW1" s="11"/>
      <c r="HX1" s="11"/>
      <c r="HY1" s="11"/>
      <c r="HZ1" s="11"/>
      <c r="IA1" s="11"/>
      <c r="IB1" s="11"/>
      <c r="IC1" s="11"/>
      <c r="ID1" s="11"/>
      <c r="IE1" s="11"/>
      <c r="IF1" s="11"/>
      <c r="IG1" s="11"/>
      <c r="IH1" s="11"/>
      <c r="II1" s="11"/>
      <c r="IJ1" s="11"/>
      <c r="IK1" s="11"/>
      <c r="IL1" s="11"/>
      <c r="IM1" s="11"/>
      <c r="IN1" s="11"/>
      <c r="IO1" s="11"/>
      <c r="IP1" s="11"/>
    </row>
    <row r="2" spans="1:195" s="2" customFormat="1" ht="33.75" customHeight="1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30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  <c r="CW2" s="31"/>
      <c r="CX2" s="31"/>
      <c r="CY2" s="31"/>
      <c r="CZ2" s="31"/>
      <c r="DA2" s="31"/>
      <c r="DB2" s="31"/>
      <c r="DC2" s="31"/>
      <c r="DD2" s="31"/>
      <c r="DE2" s="31"/>
      <c r="DF2" s="31"/>
      <c r="DG2" s="31"/>
      <c r="DH2" s="31"/>
      <c r="DI2" s="31"/>
      <c r="DJ2" s="31"/>
      <c r="DK2" s="31"/>
      <c r="DL2" s="31"/>
      <c r="DM2" s="31"/>
      <c r="DN2" s="31"/>
      <c r="DO2" s="31"/>
      <c r="DP2" s="31"/>
      <c r="DQ2" s="31"/>
      <c r="DR2" s="31"/>
      <c r="DS2" s="31"/>
      <c r="DT2" s="31"/>
      <c r="DU2" s="31"/>
      <c r="DV2" s="31"/>
      <c r="DW2" s="31"/>
      <c r="DX2" s="31"/>
      <c r="DY2" s="31"/>
      <c r="DZ2" s="31"/>
      <c r="EA2" s="31"/>
      <c r="EB2" s="31"/>
      <c r="EC2" s="31"/>
      <c r="ED2" s="31"/>
      <c r="EE2" s="31"/>
      <c r="EF2" s="31"/>
      <c r="EG2" s="31"/>
      <c r="EH2" s="31"/>
      <c r="EI2" s="31"/>
      <c r="EJ2" s="31"/>
      <c r="EK2" s="31"/>
      <c r="EL2" s="31"/>
      <c r="EM2" s="31"/>
      <c r="EN2" s="31"/>
      <c r="EO2" s="31"/>
      <c r="EP2" s="31"/>
      <c r="EQ2" s="31"/>
      <c r="ER2" s="31"/>
      <c r="ES2" s="31"/>
      <c r="ET2" s="31"/>
      <c r="EU2" s="31"/>
      <c r="EV2" s="31"/>
      <c r="EW2" s="31"/>
      <c r="EX2" s="31"/>
      <c r="EY2" s="31"/>
      <c r="EZ2" s="31"/>
      <c r="FA2" s="31"/>
      <c r="FB2" s="31"/>
      <c r="FC2" s="31"/>
      <c r="FD2" s="31"/>
      <c r="FE2" s="31"/>
      <c r="FF2" s="31"/>
      <c r="FG2" s="31"/>
      <c r="FH2" s="31"/>
      <c r="FI2" s="31"/>
      <c r="FJ2" s="31"/>
      <c r="FK2" s="31"/>
      <c r="FL2" s="31"/>
      <c r="FM2" s="31"/>
      <c r="FN2" s="31"/>
      <c r="FO2" s="31"/>
      <c r="FP2" s="31"/>
      <c r="FQ2" s="31"/>
      <c r="FR2" s="31"/>
      <c r="FS2" s="31"/>
      <c r="FT2" s="31"/>
      <c r="FU2" s="31"/>
      <c r="FV2" s="31"/>
      <c r="FW2" s="31"/>
      <c r="FX2" s="31"/>
      <c r="FY2" s="31"/>
      <c r="FZ2" s="31"/>
      <c r="GA2" s="31"/>
      <c r="GB2" s="31"/>
      <c r="GC2" s="31"/>
      <c r="GD2" s="31"/>
      <c r="GE2" s="31"/>
      <c r="GF2" s="31"/>
      <c r="GG2" s="31"/>
      <c r="GH2" s="31"/>
      <c r="GI2" s="31"/>
      <c r="GJ2" s="31"/>
      <c r="GK2" s="31"/>
      <c r="GL2" s="31"/>
      <c r="GM2" s="31"/>
    </row>
    <row r="3" spans="1:195" s="3" customFormat="1" ht="24.75" customHeight="1">
      <c r="A3" s="14"/>
      <c r="B3" s="14"/>
      <c r="C3" s="14"/>
      <c r="D3" s="14"/>
      <c r="E3" s="14"/>
      <c r="F3" s="14"/>
      <c r="G3" s="14"/>
      <c r="H3" s="14"/>
      <c r="J3" s="32" t="s">
        <v>2</v>
      </c>
      <c r="K3" s="33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/>
      <c r="EH3" s="34"/>
      <c r="EI3" s="34"/>
      <c r="EJ3" s="34"/>
      <c r="EK3" s="34"/>
      <c r="EL3" s="34"/>
      <c r="EM3" s="34"/>
      <c r="EN3" s="34"/>
      <c r="EO3" s="34"/>
      <c r="EP3" s="34"/>
      <c r="EQ3" s="34"/>
      <c r="ER3" s="34"/>
      <c r="ES3" s="34"/>
      <c r="ET3" s="34"/>
      <c r="EU3" s="34"/>
      <c r="EV3" s="34"/>
      <c r="EW3" s="34"/>
      <c r="EX3" s="34"/>
      <c r="EY3" s="34"/>
      <c r="EZ3" s="34"/>
      <c r="FA3" s="34"/>
      <c r="FB3" s="34"/>
      <c r="FC3" s="34"/>
      <c r="FD3" s="34"/>
      <c r="FE3" s="34"/>
      <c r="FF3" s="34"/>
      <c r="FG3" s="34"/>
      <c r="FH3" s="34"/>
      <c r="FI3" s="34"/>
      <c r="FJ3" s="34"/>
      <c r="FK3" s="34"/>
      <c r="FL3" s="34"/>
      <c r="FM3" s="34"/>
      <c r="FN3" s="34"/>
      <c r="FO3" s="34"/>
      <c r="FP3" s="34"/>
      <c r="FQ3" s="34"/>
      <c r="FR3" s="34"/>
      <c r="FS3" s="34"/>
      <c r="FT3" s="34"/>
      <c r="FU3" s="34"/>
      <c r="FV3" s="34"/>
      <c r="FW3" s="34"/>
      <c r="FX3" s="34"/>
      <c r="FY3" s="34"/>
      <c r="FZ3" s="34"/>
      <c r="GA3" s="34"/>
      <c r="GB3" s="34"/>
      <c r="GC3" s="34"/>
      <c r="GD3" s="34"/>
      <c r="GE3" s="34"/>
      <c r="GF3" s="34"/>
      <c r="GG3" s="34"/>
      <c r="GH3" s="34"/>
      <c r="GI3" s="34"/>
      <c r="GJ3" s="34"/>
      <c r="GK3" s="34"/>
      <c r="GL3" s="34"/>
      <c r="GM3" s="34"/>
    </row>
    <row r="4" spans="1:250" s="4" customFormat="1" ht="48.75" customHeight="1">
      <c r="A4" s="15" t="s">
        <v>3</v>
      </c>
      <c r="B4" s="16" t="s">
        <v>4</v>
      </c>
      <c r="C4" s="17" t="s">
        <v>5</v>
      </c>
      <c r="D4" s="17" t="s">
        <v>6</v>
      </c>
      <c r="E4" s="17" t="s">
        <v>7</v>
      </c>
      <c r="F4" s="15" t="s">
        <v>8</v>
      </c>
      <c r="G4" s="15" t="s">
        <v>9</v>
      </c>
      <c r="H4" s="18" t="s">
        <v>10</v>
      </c>
      <c r="I4" s="15" t="s">
        <v>11</v>
      </c>
      <c r="J4" s="35" t="s">
        <v>12</v>
      </c>
      <c r="K4" s="36" t="s">
        <v>13</v>
      </c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37"/>
      <c r="BE4" s="37"/>
      <c r="BF4" s="37"/>
      <c r="BG4" s="37"/>
      <c r="BH4" s="37"/>
      <c r="BI4" s="37"/>
      <c r="BJ4" s="37"/>
      <c r="BK4" s="37"/>
      <c r="BL4" s="37"/>
      <c r="BM4" s="37"/>
      <c r="BN4" s="37"/>
      <c r="BO4" s="37"/>
      <c r="BP4" s="37"/>
      <c r="BQ4" s="37"/>
      <c r="BR4" s="37"/>
      <c r="BS4" s="37"/>
      <c r="BT4" s="37"/>
      <c r="BU4" s="37"/>
      <c r="BV4" s="37"/>
      <c r="BW4" s="37"/>
      <c r="BX4" s="37"/>
      <c r="BY4" s="37"/>
      <c r="BZ4" s="37"/>
      <c r="CA4" s="37"/>
      <c r="CB4" s="37"/>
      <c r="CC4" s="37"/>
      <c r="CD4" s="37"/>
      <c r="CE4" s="37"/>
      <c r="CF4" s="37"/>
      <c r="CG4" s="37"/>
      <c r="CH4" s="37"/>
      <c r="CI4" s="37"/>
      <c r="CJ4" s="37"/>
      <c r="CK4" s="37"/>
      <c r="CL4" s="37"/>
      <c r="CM4" s="37"/>
      <c r="CN4" s="37"/>
      <c r="CO4" s="37"/>
      <c r="CP4" s="37"/>
      <c r="CQ4" s="37"/>
      <c r="CR4" s="37"/>
      <c r="CS4" s="37"/>
      <c r="CT4" s="37"/>
      <c r="CU4" s="37"/>
      <c r="CV4" s="37"/>
      <c r="CW4" s="37"/>
      <c r="CX4" s="37"/>
      <c r="CY4" s="37"/>
      <c r="CZ4" s="37"/>
      <c r="DA4" s="37"/>
      <c r="DB4" s="37"/>
      <c r="DC4" s="37"/>
      <c r="DD4" s="37"/>
      <c r="DE4" s="37"/>
      <c r="DF4" s="37"/>
      <c r="DG4" s="37"/>
      <c r="DH4" s="37"/>
      <c r="DI4" s="37"/>
      <c r="DJ4" s="37"/>
      <c r="DK4" s="37"/>
      <c r="DL4" s="37"/>
      <c r="DM4" s="37"/>
      <c r="DN4" s="37"/>
      <c r="DO4" s="37"/>
      <c r="DP4" s="37"/>
      <c r="DQ4" s="37"/>
      <c r="DR4" s="37"/>
      <c r="DS4" s="37"/>
      <c r="DT4" s="37"/>
      <c r="DU4" s="37"/>
      <c r="DV4" s="37"/>
      <c r="DW4" s="37"/>
      <c r="DX4" s="37"/>
      <c r="DY4" s="37"/>
      <c r="DZ4" s="37"/>
      <c r="EA4" s="37"/>
      <c r="EB4" s="37"/>
      <c r="EC4" s="37"/>
      <c r="ED4" s="37"/>
      <c r="EE4" s="37"/>
      <c r="EF4" s="37"/>
      <c r="EG4" s="37"/>
      <c r="EH4" s="37"/>
      <c r="EI4" s="37"/>
      <c r="EJ4" s="37"/>
      <c r="EK4" s="37"/>
      <c r="EL4" s="37"/>
      <c r="EM4" s="37"/>
      <c r="EN4" s="37"/>
      <c r="EO4" s="37"/>
      <c r="EP4" s="37"/>
      <c r="EQ4" s="37"/>
      <c r="ER4" s="37"/>
      <c r="ES4" s="37"/>
      <c r="ET4" s="37"/>
      <c r="EU4" s="37"/>
      <c r="EV4" s="37"/>
      <c r="EW4" s="37"/>
      <c r="EX4" s="37"/>
      <c r="EY4" s="37"/>
      <c r="EZ4" s="37"/>
      <c r="FA4" s="37"/>
      <c r="FB4" s="37"/>
      <c r="FC4" s="37"/>
      <c r="FD4" s="37"/>
      <c r="FE4" s="37"/>
      <c r="FF4" s="37"/>
      <c r="FG4" s="37"/>
      <c r="FH4" s="37"/>
      <c r="FI4" s="37"/>
      <c r="FJ4" s="37"/>
      <c r="FK4" s="37"/>
      <c r="FL4" s="37"/>
      <c r="FM4" s="37"/>
      <c r="FN4" s="37"/>
      <c r="FO4" s="37"/>
      <c r="FP4" s="37"/>
      <c r="FQ4" s="37"/>
      <c r="FR4" s="37"/>
      <c r="FS4" s="37"/>
      <c r="FT4" s="37"/>
      <c r="FU4" s="37"/>
      <c r="FV4" s="37"/>
      <c r="FW4" s="37"/>
      <c r="FX4" s="37"/>
      <c r="FY4" s="37"/>
      <c r="FZ4" s="37"/>
      <c r="GA4" s="37"/>
      <c r="GB4" s="37"/>
      <c r="GC4" s="37"/>
      <c r="GD4" s="37"/>
      <c r="GE4" s="37"/>
      <c r="GF4" s="37"/>
      <c r="GG4" s="37"/>
      <c r="GH4" s="37"/>
      <c r="GI4" s="37"/>
      <c r="GJ4" s="37"/>
      <c r="GK4" s="37"/>
      <c r="GL4" s="37"/>
      <c r="GM4" s="37"/>
      <c r="GN4" s="42"/>
      <c r="GO4" s="42"/>
      <c r="GP4" s="42"/>
      <c r="GQ4" s="42"/>
      <c r="GR4" s="42"/>
      <c r="GS4" s="42"/>
      <c r="GT4" s="42"/>
      <c r="GU4" s="42"/>
      <c r="GV4" s="42"/>
      <c r="GW4" s="42"/>
      <c r="GX4" s="42"/>
      <c r="GY4" s="42"/>
      <c r="GZ4" s="42"/>
      <c r="HA4" s="42"/>
      <c r="HB4" s="42"/>
      <c r="HC4" s="42"/>
      <c r="HD4" s="42"/>
      <c r="HE4" s="42"/>
      <c r="HF4" s="42"/>
      <c r="HG4" s="42"/>
      <c r="HH4" s="42"/>
      <c r="HI4" s="42"/>
      <c r="HJ4" s="42"/>
      <c r="HK4" s="42"/>
      <c r="HL4" s="42"/>
      <c r="HM4" s="42"/>
      <c r="HN4" s="42"/>
      <c r="HO4" s="42"/>
      <c r="HP4" s="42"/>
      <c r="HQ4" s="42"/>
      <c r="HR4" s="42"/>
      <c r="HS4" s="42"/>
      <c r="HT4" s="42"/>
      <c r="HU4" s="42"/>
      <c r="HV4" s="42"/>
      <c r="HW4" s="42"/>
      <c r="HX4" s="42"/>
      <c r="HY4" s="42"/>
      <c r="HZ4" s="42"/>
      <c r="IA4" s="42"/>
      <c r="IB4" s="42"/>
      <c r="IC4" s="42"/>
      <c r="ID4" s="42"/>
      <c r="IE4" s="42"/>
      <c r="IF4" s="42"/>
      <c r="IG4" s="42"/>
      <c r="IH4" s="42"/>
      <c r="II4" s="42"/>
      <c r="IJ4" s="44"/>
      <c r="IK4" s="44"/>
      <c r="IL4" s="44"/>
      <c r="IM4" s="44"/>
      <c r="IN4" s="44"/>
      <c r="IO4" s="44"/>
      <c r="IP4" s="44"/>
    </row>
    <row r="5" spans="1:243" s="5" customFormat="1" ht="15" customHeight="1">
      <c r="A5" s="19" t="s">
        <v>14</v>
      </c>
      <c r="B5" s="20">
        <f aca="true" t="shared" si="0" ref="B5:K5">B6+B21+B30+B44+B58+B78+B90+B99+B111</f>
        <v>2565</v>
      </c>
      <c r="C5" s="20">
        <f t="shared" si="0"/>
        <v>4121</v>
      </c>
      <c r="D5" s="20">
        <f t="shared" si="0"/>
        <v>813438</v>
      </c>
      <c r="E5" s="20">
        <f t="shared" si="0"/>
        <v>546118</v>
      </c>
      <c r="F5" s="20"/>
      <c r="G5" s="20">
        <f t="shared" si="0"/>
        <v>20393.81</v>
      </c>
      <c r="H5" s="20">
        <f t="shared" si="0"/>
        <v>12201.819999999998</v>
      </c>
      <c r="I5" s="20">
        <f t="shared" si="0"/>
        <v>8191.990000000001</v>
      </c>
      <c r="J5" s="20">
        <f t="shared" si="0"/>
        <v>16938</v>
      </c>
      <c r="K5" s="38">
        <f t="shared" si="0"/>
        <v>3455.81</v>
      </c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  <c r="BF5" s="37"/>
      <c r="BG5" s="37"/>
      <c r="BH5" s="37"/>
      <c r="BI5" s="37"/>
      <c r="BJ5" s="37"/>
      <c r="BK5" s="37"/>
      <c r="BL5" s="37"/>
      <c r="BM5" s="37"/>
      <c r="BN5" s="37"/>
      <c r="BO5" s="37"/>
      <c r="BP5" s="37"/>
      <c r="BQ5" s="37"/>
      <c r="BR5" s="37"/>
      <c r="BS5" s="37"/>
      <c r="BT5" s="37"/>
      <c r="BU5" s="37"/>
      <c r="BV5" s="37"/>
      <c r="BW5" s="37"/>
      <c r="BX5" s="37"/>
      <c r="BY5" s="37"/>
      <c r="BZ5" s="37"/>
      <c r="CA5" s="37"/>
      <c r="CB5" s="37"/>
      <c r="CC5" s="37"/>
      <c r="CD5" s="37"/>
      <c r="CE5" s="37"/>
      <c r="CF5" s="37"/>
      <c r="CG5" s="37"/>
      <c r="CH5" s="37"/>
      <c r="CI5" s="37"/>
      <c r="CJ5" s="37"/>
      <c r="CK5" s="37"/>
      <c r="CL5" s="37"/>
      <c r="CM5" s="37"/>
      <c r="CN5" s="37"/>
      <c r="CO5" s="37"/>
      <c r="CP5" s="37"/>
      <c r="CQ5" s="37"/>
      <c r="CR5" s="37"/>
      <c r="CS5" s="37"/>
      <c r="CT5" s="37"/>
      <c r="CU5" s="37"/>
      <c r="CV5" s="37"/>
      <c r="CW5" s="37"/>
      <c r="CX5" s="37"/>
      <c r="CY5" s="37"/>
      <c r="CZ5" s="37"/>
      <c r="DA5" s="37"/>
      <c r="DB5" s="37"/>
      <c r="DC5" s="37"/>
      <c r="DD5" s="37"/>
      <c r="DE5" s="37"/>
      <c r="DF5" s="37"/>
      <c r="DG5" s="37"/>
      <c r="DH5" s="37"/>
      <c r="DI5" s="37"/>
      <c r="DJ5" s="37"/>
      <c r="DK5" s="37"/>
      <c r="DL5" s="37"/>
      <c r="DM5" s="37"/>
      <c r="DN5" s="37"/>
      <c r="DO5" s="37"/>
      <c r="DP5" s="37"/>
      <c r="DQ5" s="37"/>
      <c r="DR5" s="37"/>
      <c r="DS5" s="37"/>
      <c r="DT5" s="37"/>
      <c r="DU5" s="37"/>
      <c r="DV5" s="37"/>
      <c r="DW5" s="37"/>
      <c r="DX5" s="37"/>
      <c r="DY5" s="37"/>
      <c r="DZ5" s="37"/>
      <c r="EA5" s="37"/>
      <c r="EB5" s="37"/>
      <c r="EC5" s="37"/>
      <c r="ED5" s="37"/>
      <c r="EE5" s="37"/>
      <c r="EF5" s="37"/>
      <c r="EG5" s="37"/>
      <c r="EH5" s="37"/>
      <c r="EI5" s="37"/>
      <c r="EJ5" s="37"/>
      <c r="EK5" s="37"/>
      <c r="EL5" s="37"/>
      <c r="EM5" s="37"/>
      <c r="EN5" s="37"/>
      <c r="EO5" s="37"/>
      <c r="EP5" s="37"/>
      <c r="EQ5" s="37"/>
      <c r="ER5" s="37"/>
      <c r="ES5" s="37"/>
      <c r="ET5" s="37"/>
      <c r="EU5" s="37"/>
      <c r="EV5" s="37"/>
      <c r="EW5" s="37"/>
      <c r="EX5" s="37"/>
      <c r="EY5" s="37"/>
      <c r="EZ5" s="37"/>
      <c r="FA5" s="37"/>
      <c r="FB5" s="37"/>
      <c r="FC5" s="37"/>
      <c r="FD5" s="37"/>
      <c r="FE5" s="37"/>
      <c r="FF5" s="37"/>
      <c r="FG5" s="37"/>
      <c r="FH5" s="37"/>
      <c r="FI5" s="37"/>
      <c r="FJ5" s="37"/>
      <c r="FK5" s="37"/>
      <c r="FL5" s="37"/>
      <c r="FM5" s="37"/>
      <c r="FN5" s="37"/>
      <c r="FO5" s="37"/>
      <c r="FP5" s="37"/>
      <c r="FQ5" s="37"/>
      <c r="FR5" s="37"/>
      <c r="FS5" s="37"/>
      <c r="FT5" s="37"/>
      <c r="FU5" s="37"/>
      <c r="FV5" s="37"/>
      <c r="FW5" s="37"/>
      <c r="FX5" s="37"/>
      <c r="FY5" s="37"/>
      <c r="FZ5" s="37"/>
      <c r="GA5" s="37"/>
      <c r="GB5" s="37"/>
      <c r="GC5" s="37"/>
      <c r="GD5" s="37"/>
      <c r="GE5" s="37"/>
      <c r="GF5" s="37"/>
      <c r="GG5" s="37"/>
      <c r="GH5" s="37"/>
      <c r="GI5" s="37"/>
      <c r="GJ5" s="37"/>
      <c r="GK5" s="37"/>
      <c r="GL5" s="37"/>
      <c r="GM5" s="37"/>
      <c r="GN5" s="42"/>
      <c r="GO5" s="42"/>
      <c r="GP5" s="42"/>
      <c r="GQ5" s="42"/>
      <c r="GR5" s="42"/>
      <c r="GS5" s="42"/>
      <c r="GT5" s="42"/>
      <c r="GU5" s="42"/>
      <c r="GV5" s="42"/>
      <c r="GW5" s="42"/>
      <c r="GX5" s="42"/>
      <c r="GY5" s="42"/>
      <c r="GZ5" s="42"/>
      <c r="HA5" s="42"/>
      <c r="HB5" s="42"/>
      <c r="HC5" s="42"/>
      <c r="HD5" s="42"/>
      <c r="HE5" s="42"/>
      <c r="HF5" s="42"/>
      <c r="HG5" s="42"/>
      <c r="HH5" s="42"/>
      <c r="HI5" s="42"/>
      <c r="HJ5" s="42"/>
      <c r="HK5" s="42"/>
      <c r="HL5" s="42"/>
      <c r="HM5" s="42"/>
      <c r="HN5" s="42"/>
      <c r="HO5" s="42"/>
      <c r="HP5" s="42"/>
      <c r="HQ5" s="42"/>
      <c r="HR5" s="42"/>
      <c r="HS5" s="42"/>
      <c r="HT5" s="42"/>
      <c r="HU5" s="42"/>
      <c r="HV5" s="42"/>
      <c r="HW5" s="42"/>
      <c r="HX5" s="42"/>
      <c r="HY5" s="42"/>
      <c r="HZ5" s="42"/>
      <c r="IA5" s="42"/>
      <c r="IB5" s="42"/>
      <c r="IC5" s="42"/>
      <c r="ID5" s="42"/>
      <c r="IE5" s="42"/>
      <c r="IF5" s="42"/>
      <c r="IG5" s="42"/>
      <c r="IH5" s="42"/>
      <c r="II5" s="42"/>
    </row>
    <row r="6" spans="1:256" s="5" customFormat="1" ht="15" customHeight="1">
      <c r="A6" s="19" t="s">
        <v>15</v>
      </c>
      <c r="B6" s="21">
        <f aca="true" t="shared" si="1" ref="B6:K6">SUM(B7:B20)</f>
        <v>354</v>
      </c>
      <c r="C6" s="21">
        <f t="shared" si="1"/>
        <v>643</v>
      </c>
      <c r="D6" s="21">
        <f t="shared" si="1"/>
        <v>156718</v>
      </c>
      <c r="E6" s="21">
        <f t="shared" si="1"/>
        <v>95219</v>
      </c>
      <c r="F6" s="21"/>
      <c r="G6" s="21">
        <f>SUM(G7:G20)</f>
        <v>3779.12</v>
      </c>
      <c r="H6" s="21">
        <f t="shared" si="1"/>
        <v>2350.8099999999995</v>
      </c>
      <c r="I6" s="21">
        <f t="shared" si="1"/>
        <v>1428.3100000000002</v>
      </c>
      <c r="J6" s="21">
        <f t="shared" si="1"/>
        <v>3107</v>
      </c>
      <c r="K6" s="39">
        <f t="shared" si="1"/>
        <v>672.12</v>
      </c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37"/>
      <c r="BF6" s="37"/>
      <c r="BG6" s="37"/>
      <c r="BH6" s="37"/>
      <c r="BI6" s="37"/>
      <c r="BJ6" s="37"/>
      <c r="BK6" s="37"/>
      <c r="BL6" s="37"/>
      <c r="BM6" s="37"/>
      <c r="BN6" s="37"/>
      <c r="BO6" s="37"/>
      <c r="BP6" s="37"/>
      <c r="BQ6" s="37"/>
      <c r="BR6" s="37"/>
      <c r="BS6" s="37"/>
      <c r="BT6" s="37"/>
      <c r="BU6" s="37"/>
      <c r="BV6" s="37"/>
      <c r="BW6" s="37"/>
      <c r="BX6" s="37"/>
      <c r="BY6" s="37"/>
      <c r="BZ6" s="37"/>
      <c r="CA6" s="37"/>
      <c r="CB6" s="37"/>
      <c r="CC6" s="37"/>
      <c r="CD6" s="37"/>
      <c r="CE6" s="37"/>
      <c r="CF6" s="37"/>
      <c r="CG6" s="37"/>
      <c r="CH6" s="37"/>
      <c r="CI6" s="37"/>
      <c r="CJ6" s="37"/>
      <c r="CK6" s="37"/>
      <c r="CL6" s="37"/>
      <c r="CM6" s="37"/>
      <c r="CN6" s="37"/>
      <c r="CO6" s="37"/>
      <c r="CP6" s="37"/>
      <c r="CQ6" s="37"/>
      <c r="CR6" s="37"/>
      <c r="CS6" s="37"/>
      <c r="CT6" s="37"/>
      <c r="CU6" s="37"/>
      <c r="CV6" s="37"/>
      <c r="CW6" s="37"/>
      <c r="CX6" s="37"/>
      <c r="CY6" s="37"/>
      <c r="CZ6" s="37"/>
      <c r="DA6" s="37"/>
      <c r="DB6" s="37"/>
      <c r="DC6" s="37"/>
      <c r="DD6" s="37"/>
      <c r="DE6" s="37"/>
      <c r="DF6" s="37"/>
      <c r="DG6" s="37"/>
      <c r="DH6" s="37"/>
      <c r="DI6" s="37"/>
      <c r="DJ6" s="37"/>
      <c r="DK6" s="37"/>
      <c r="DL6" s="37"/>
      <c r="DM6" s="37"/>
      <c r="DN6" s="37"/>
      <c r="DO6" s="37"/>
      <c r="DP6" s="37"/>
      <c r="DQ6" s="37"/>
      <c r="DR6" s="37"/>
      <c r="DS6" s="37"/>
      <c r="DT6" s="37"/>
      <c r="DU6" s="37"/>
      <c r="DV6" s="37"/>
      <c r="DW6" s="37"/>
      <c r="DX6" s="37"/>
      <c r="DY6" s="37"/>
      <c r="DZ6" s="37"/>
      <c r="EA6" s="37"/>
      <c r="EB6" s="37"/>
      <c r="EC6" s="37"/>
      <c r="ED6" s="37"/>
      <c r="EE6" s="37"/>
      <c r="EF6" s="37"/>
      <c r="EG6" s="37"/>
      <c r="EH6" s="37"/>
      <c r="EI6" s="37"/>
      <c r="EJ6" s="37"/>
      <c r="EK6" s="37"/>
      <c r="EL6" s="37"/>
      <c r="EM6" s="37"/>
      <c r="EN6" s="37"/>
      <c r="EO6" s="37"/>
      <c r="EP6" s="37"/>
      <c r="EQ6" s="37"/>
      <c r="ER6" s="37"/>
      <c r="ES6" s="37"/>
      <c r="ET6" s="37"/>
      <c r="EU6" s="37"/>
      <c r="EV6" s="37"/>
      <c r="EW6" s="37"/>
      <c r="EX6" s="37"/>
      <c r="EY6" s="37"/>
      <c r="EZ6" s="37"/>
      <c r="FA6" s="37"/>
      <c r="FB6" s="37"/>
      <c r="FC6" s="37"/>
      <c r="FD6" s="37"/>
      <c r="FE6" s="37"/>
      <c r="FF6" s="37"/>
      <c r="FG6" s="37"/>
      <c r="FH6" s="37"/>
      <c r="FI6" s="37"/>
      <c r="FJ6" s="37"/>
      <c r="FK6" s="37"/>
      <c r="FL6" s="37"/>
      <c r="FM6" s="37"/>
      <c r="FN6" s="37"/>
      <c r="FO6" s="37"/>
      <c r="FP6" s="37"/>
      <c r="FQ6" s="37"/>
      <c r="FR6" s="37"/>
      <c r="FS6" s="37"/>
      <c r="FT6" s="37"/>
      <c r="FU6" s="37"/>
      <c r="FV6" s="37"/>
      <c r="FW6" s="37"/>
      <c r="FX6" s="37"/>
      <c r="FY6" s="37"/>
      <c r="FZ6" s="37"/>
      <c r="GA6" s="37"/>
      <c r="GB6" s="37"/>
      <c r="GC6" s="37"/>
      <c r="GD6" s="37"/>
      <c r="GE6" s="37"/>
      <c r="GF6" s="37"/>
      <c r="GG6" s="37"/>
      <c r="GH6" s="37"/>
      <c r="GI6" s="37"/>
      <c r="GJ6" s="37"/>
      <c r="GK6" s="37"/>
      <c r="GL6" s="37"/>
      <c r="GM6" s="37"/>
      <c r="GN6" s="42"/>
      <c r="GO6" s="42"/>
      <c r="GP6" s="42"/>
      <c r="GQ6" s="42"/>
      <c r="GR6" s="42"/>
      <c r="GS6" s="42"/>
      <c r="GT6" s="42"/>
      <c r="GU6" s="42"/>
      <c r="GV6" s="42"/>
      <c r="GW6" s="42"/>
      <c r="GX6" s="42"/>
      <c r="GY6" s="42"/>
      <c r="GZ6" s="42"/>
      <c r="HA6" s="42"/>
      <c r="HB6" s="42"/>
      <c r="HC6" s="42"/>
      <c r="HD6" s="42"/>
      <c r="HE6" s="42"/>
      <c r="HF6" s="42"/>
      <c r="HG6" s="42"/>
      <c r="HH6" s="42"/>
      <c r="HI6" s="42"/>
      <c r="HJ6" s="42"/>
      <c r="HK6" s="42"/>
      <c r="HL6" s="42"/>
      <c r="HM6" s="42"/>
      <c r="HN6" s="42"/>
      <c r="HO6" s="42"/>
      <c r="HP6" s="42"/>
      <c r="HQ6" s="42"/>
      <c r="HR6" s="42"/>
      <c r="HS6" s="42"/>
      <c r="HT6" s="42"/>
      <c r="HU6" s="42"/>
      <c r="HV6" s="42"/>
      <c r="HW6" s="42"/>
      <c r="HX6" s="42"/>
      <c r="HY6" s="42"/>
      <c r="HZ6" s="42"/>
      <c r="IA6" s="42"/>
      <c r="IB6" s="42"/>
      <c r="IC6" s="42"/>
      <c r="ID6" s="42"/>
      <c r="IE6" s="42"/>
      <c r="IF6" s="42"/>
      <c r="IG6" s="42"/>
      <c r="IH6" s="42"/>
      <c r="II6" s="42"/>
      <c r="IJ6" s="11"/>
      <c r="IK6" s="11"/>
      <c r="IL6" s="11"/>
      <c r="IM6" s="11"/>
      <c r="IN6" s="11"/>
      <c r="IO6" s="11"/>
      <c r="IP6" s="11"/>
      <c r="IQ6" s="11"/>
      <c r="IR6" s="11"/>
      <c r="IS6" s="11"/>
      <c r="IT6" s="11"/>
      <c r="IU6" s="11"/>
      <c r="IV6" s="11"/>
    </row>
    <row r="7" spans="1:256" s="6" customFormat="1" ht="15" customHeight="1">
      <c r="A7" s="22" t="s">
        <v>16</v>
      </c>
      <c r="B7" s="23">
        <v>5</v>
      </c>
      <c r="C7" s="23"/>
      <c r="D7" s="24">
        <v>1915</v>
      </c>
      <c r="E7" s="24"/>
      <c r="F7" s="25">
        <v>150</v>
      </c>
      <c r="G7" s="26">
        <f aca="true" t="shared" si="2" ref="G7:G20">H7+I7</f>
        <v>28.73</v>
      </c>
      <c r="H7" s="27">
        <f aca="true" t="shared" si="3" ref="H7:H20">ROUND(D7*F7/10000,2)</f>
        <v>28.73</v>
      </c>
      <c r="I7" s="26"/>
      <c r="J7" s="40">
        <v>38</v>
      </c>
      <c r="K7" s="27">
        <f aca="true" t="shared" si="4" ref="K7:K20">G7-J7</f>
        <v>-9.27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43"/>
      <c r="GO7" s="43"/>
      <c r="GP7" s="43"/>
      <c r="GQ7" s="43"/>
      <c r="GR7" s="43"/>
      <c r="GS7" s="43"/>
      <c r="GT7" s="43"/>
      <c r="GU7" s="43"/>
      <c r="GV7" s="43"/>
      <c r="GW7" s="43"/>
      <c r="GX7" s="43"/>
      <c r="GY7" s="43"/>
      <c r="GZ7" s="43"/>
      <c r="HA7" s="43"/>
      <c r="HB7" s="43"/>
      <c r="HC7" s="43"/>
      <c r="HD7" s="43"/>
      <c r="HE7" s="43"/>
      <c r="HF7" s="43"/>
      <c r="HG7" s="43"/>
      <c r="HH7" s="43"/>
      <c r="HI7" s="43"/>
      <c r="HJ7" s="43"/>
      <c r="HK7" s="43"/>
      <c r="HL7" s="43"/>
      <c r="HM7" s="43"/>
      <c r="HN7" s="43"/>
      <c r="HO7" s="43"/>
      <c r="HP7" s="43"/>
      <c r="HQ7" s="43"/>
      <c r="HR7" s="43"/>
      <c r="HS7" s="43"/>
      <c r="HT7" s="43"/>
      <c r="HU7" s="43"/>
      <c r="HV7" s="43"/>
      <c r="HW7" s="43"/>
      <c r="HX7" s="43"/>
      <c r="HY7" s="43"/>
      <c r="HZ7" s="43"/>
      <c r="IA7" s="43"/>
      <c r="IB7" s="43"/>
      <c r="IC7" s="43"/>
      <c r="ID7" s="43"/>
      <c r="IE7" s="43"/>
      <c r="IF7" s="43"/>
      <c r="IG7" s="43"/>
      <c r="IH7" s="43"/>
      <c r="II7" s="43"/>
      <c r="IJ7" s="11"/>
      <c r="IK7" s="11"/>
      <c r="IL7" s="11"/>
      <c r="IM7" s="11"/>
      <c r="IN7" s="11"/>
      <c r="IO7" s="11"/>
      <c r="IP7" s="11"/>
      <c r="IQ7" s="11"/>
      <c r="IR7" s="11"/>
      <c r="IS7" s="11"/>
      <c r="IT7" s="11"/>
      <c r="IU7" s="11"/>
      <c r="IV7" s="11"/>
    </row>
    <row r="8" spans="1:256" s="6" customFormat="1" ht="15" customHeight="1">
      <c r="A8" s="22" t="s">
        <v>17</v>
      </c>
      <c r="B8" s="23">
        <v>31</v>
      </c>
      <c r="C8" s="23">
        <v>46</v>
      </c>
      <c r="D8" s="24">
        <v>6227</v>
      </c>
      <c r="E8" s="24">
        <v>8315</v>
      </c>
      <c r="F8" s="25">
        <v>150</v>
      </c>
      <c r="G8" s="26">
        <f t="shared" si="2"/>
        <v>218.14</v>
      </c>
      <c r="H8" s="27">
        <f t="shared" si="3"/>
        <v>93.41</v>
      </c>
      <c r="I8" s="26">
        <f aca="true" t="shared" si="5" ref="I7:I20">ROUND(E8*F8/10000,2)</f>
        <v>124.73</v>
      </c>
      <c r="J8" s="40">
        <v>192</v>
      </c>
      <c r="K8" s="27">
        <f t="shared" si="4"/>
        <v>26.139999999999986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43"/>
      <c r="GO8" s="43"/>
      <c r="GP8" s="43"/>
      <c r="GQ8" s="43"/>
      <c r="GR8" s="43"/>
      <c r="GS8" s="43"/>
      <c r="GT8" s="43"/>
      <c r="GU8" s="43"/>
      <c r="GV8" s="43"/>
      <c r="GW8" s="43"/>
      <c r="GX8" s="43"/>
      <c r="GY8" s="43"/>
      <c r="GZ8" s="43"/>
      <c r="HA8" s="43"/>
      <c r="HB8" s="43"/>
      <c r="HC8" s="43"/>
      <c r="HD8" s="43"/>
      <c r="HE8" s="43"/>
      <c r="HF8" s="43"/>
      <c r="HG8" s="43"/>
      <c r="HH8" s="43"/>
      <c r="HI8" s="43"/>
      <c r="HJ8" s="43"/>
      <c r="HK8" s="43"/>
      <c r="HL8" s="43"/>
      <c r="HM8" s="43"/>
      <c r="HN8" s="43"/>
      <c r="HO8" s="43"/>
      <c r="HP8" s="43"/>
      <c r="HQ8" s="43"/>
      <c r="HR8" s="43"/>
      <c r="HS8" s="43"/>
      <c r="HT8" s="43"/>
      <c r="HU8" s="43"/>
      <c r="HV8" s="43"/>
      <c r="HW8" s="43"/>
      <c r="HX8" s="43"/>
      <c r="HY8" s="43"/>
      <c r="HZ8" s="43"/>
      <c r="IA8" s="43"/>
      <c r="IB8" s="43"/>
      <c r="IC8" s="43"/>
      <c r="ID8" s="43"/>
      <c r="IE8" s="43"/>
      <c r="IF8" s="43"/>
      <c r="IG8" s="43"/>
      <c r="IH8" s="43"/>
      <c r="II8" s="43"/>
      <c r="IJ8" s="11"/>
      <c r="IK8" s="11"/>
      <c r="IL8" s="11"/>
      <c r="IM8" s="11"/>
      <c r="IN8" s="11"/>
      <c r="IO8" s="11"/>
      <c r="IP8" s="11"/>
      <c r="IQ8" s="11"/>
      <c r="IR8" s="11"/>
      <c r="IS8" s="11"/>
      <c r="IT8" s="11"/>
      <c r="IU8" s="11"/>
      <c r="IV8" s="11"/>
    </row>
    <row r="9" spans="1:256" s="6" customFormat="1" ht="15" customHeight="1">
      <c r="A9" s="22" t="s">
        <v>18</v>
      </c>
      <c r="B9" s="23">
        <v>16</v>
      </c>
      <c r="C9" s="23">
        <v>35</v>
      </c>
      <c r="D9" s="24">
        <v>7493</v>
      </c>
      <c r="E9" s="24">
        <v>4525</v>
      </c>
      <c r="F9" s="25">
        <v>150</v>
      </c>
      <c r="G9" s="26">
        <f t="shared" si="2"/>
        <v>180.28</v>
      </c>
      <c r="H9" s="27">
        <f t="shared" si="3"/>
        <v>112.4</v>
      </c>
      <c r="I9" s="26">
        <f t="shared" si="5"/>
        <v>67.88</v>
      </c>
      <c r="J9" s="40">
        <v>151</v>
      </c>
      <c r="K9" s="27">
        <f t="shared" si="4"/>
        <v>29.28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43"/>
      <c r="GO9" s="43"/>
      <c r="GP9" s="43"/>
      <c r="GQ9" s="43"/>
      <c r="GR9" s="43"/>
      <c r="GS9" s="43"/>
      <c r="GT9" s="43"/>
      <c r="GU9" s="43"/>
      <c r="GV9" s="43"/>
      <c r="GW9" s="43"/>
      <c r="GX9" s="43"/>
      <c r="GY9" s="43"/>
      <c r="GZ9" s="43"/>
      <c r="HA9" s="43"/>
      <c r="HB9" s="43"/>
      <c r="HC9" s="43"/>
      <c r="HD9" s="43"/>
      <c r="HE9" s="43"/>
      <c r="HF9" s="43"/>
      <c r="HG9" s="43"/>
      <c r="HH9" s="43"/>
      <c r="HI9" s="43"/>
      <c r="HJ9" s="43"/>
      <c r="HK9" s="43"/>
      <c r="HL9" s="43"/>
      <c r="HM9" s="43"/>
      <c r="HN9" s="43"/>
      <c r="HO9" s="43"/>
      <c r="HP9" s="43"/>
      <c r="HQ9" s="43"/>
      <c r="HR9" s="43"/>
      <c r="HS9" s="43"/>
      <c r="HT9" s="43"/>
      <c r="HU9" s="43"/>
      <c r="HV9" s="43"/>
      <c r="HW9" s="43"/>
      <c r="HX9" s="43"/>
      <c r="HY9" s="43"/>
      <c r="HZ9" s="43"/>
      <c r="IA9" s="43"/>
      <c r="IB9" s="43"/>
      <c r="IC9" s="43"/>
      <c r="ID9" s="43"/>
      <c r="IE9" s="43"/>
      <c r="IF9" s="43"/>
      <c r="IG9" s="43"/>
      <c r="IH9" s="43"/>
      <c r="II9" s="43"/>
      <c r="IJ9" s="11"/>
      <c r="IK9" s="11"/>
      <c r="IL9" s="11"/>
      <c r="IM9" s="11"/>
      <c r="IN9" s="11"/>
      <c r="IO9" s="11"/>
      <c r="IP9" s="11"/>
      <c r="IQ9" s="11"/>
      <c r="IR9" s="11"/>
      <c r="IS9" s="11"/>
      <c r="IT9" s="11"/>
      <c r="IU9" s="11"/>
      <c r="IV9" s="11"/>
    </row>
    <row r="10" spans="1:256" s="6" customFormat="1" ht="15" customHeight="1">
      <c r="A10" s="22" t="s">
        <v>19</v>
      </c>
      <c r="B10" s="23">
        <v>38</v>
      </c>
      <c r="C10" s="23">
        <v>120</v>
      </c>
      <c r="D10" s="24">
        <v>21054</v>
      </c>
      <c r="E10" s="24">
        <v>16392</v>
      </c>
      <c r="F10" s="25">
        <v>150</v>
      </c>
      <c r="G10" s="26">
        <f t="shared" si="2"/>
        <v>561.69</v>
      </c>
      <c r="H10" s="27">
        <f t="shared" si="3"/>
        <v>315.81</v>
      </c>
      <c r="I10" s="26">
        <f t="shared" si="5"/>
        <v>245.88</v>
      </c>
      <c r="J10" s="40">
        <v>466</v>
      </c>
      <c r="K10" s="27">
        <f t="shared" si="4"/>
        <v>95.69000000000005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43"/>
      <c r="GO10" s="43"/>
      <c r="GP10" s="43"/>
      <c r="GQ10" s="43"/>
      <c r="GR10" s="43"/>
      <c r="GS10" s="43"/>
      <c r="GT10" s="43"/>
      <c r="GU10" s="43"/>
      <c r="GV10" s="43"/>
      <c r="GW10" s="43"/>
      <c r="GX10" s="43"/>
      <c r="GY10" s="43"/>
      <c r="GZ10" s="43"/>
      <c r="HA10" s="43"/>
      <c r="HB10" s="43"/>
      <c r="HC10" s="43"/>
      <c r="HD10" s="43"/>
      <c r="HE10" s="43"/>
      <c r="HF10" s="43"/>
      <c r="HG10" s="43"/>
      <c r="HH10" s="43"/>
      <c r="HI10" s="43"/>
      <c r="HJ10" s="43"/>
      <c r="HK10" s="43"/>
      <c r="HL10" s="43"/>
      <c r="HM10" s="43"/>
      <c r="HN10" s="43"/>
      <c r="HO10" s="43"/>
      <c r="HP10" s="43"/>
      <c r="HQ10" s="43"/>
      <c r="HR10" s="43"/>
      <c r="HS10" s="43"/>
      <c r="HT10" s="43"/>
      <c r="HU10" s="43"/>
      <c r="HV10" s="43"/>
      <c r="HW10" s="43"/>
      <c r="HX10" s="43"/>
      <c r="HY10" s="43"/>
      <c r="HZ10" s="43"/>
      <c r="IA10" s="43"/>
      <c r="IB10" s="43"/>
      <c r="IC10" s="43"/>
      <c r="ID10" s="43"/>
      <c r="IE10" s="43"/>
      <c r="IF10" s="43"/>
      <c r="IG10" s="43"/>
      <c r="IH10" s="43"/>
      <c r="II10" s="43"/>
      <c r="IJ10" s="11"/>
      <c r="IK10" s="11"/>
      <c r="IL10" s="11"/>
      <c r="IM10" s="11"/>
      <c r="IN10" s="11"/>
      <c r="IO10" s="11"/>
      <c r="IP10" s="11"/>
      <c r="IQ10" s="11"/>
      <c r="IR10" s="11"/>
      <c r="IS10" s="11"/>
      <c r="IT10" s="11"/>
      <c r="IU10" s="11"/>
      <c r="IV10" s="11"/>
    </row>
    <row r="11" spans="1:256" s="6" customFormat="1" ht="15" customHeight="1">
      <c r="A11" s="22" t="s">
        <v>20</v>
      </c>
      <c r="B11" s="23">
        <v>22</v>
      </c>
      <c r="C11" s="23">
        <v>16</v>
      </c>
      <c r="D11" s="24">
        <v>5078</v>
      </c>
      <c r="E11" s="24">
        <v>3730</v>
      </c>
      <c r="F11" s="25">
        <v>150</v>
      </c>
      <c r="G11" s="26">
        <f t="shared" si="2"/>
        <v>132.12</v>
      </c>
      <c r="H11" s="27">
        <f t="shared" si="3"/>
        <v>76.17</v>
      </c>
      <c r="I11" s="26">
        <f t="shared" si="5"/>
        <v>55.95</v>
      </c>
      <c r="J11" s="40">
        <v>92</v>
      </c>
      <c r="K11" s="27">
        <f t="shared" si="4"/>
        <v>40.120000000000005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43"/>
      <c r="GO11" s="43"/>
      <c r="GP11" s="43"/>
      <c r="GQ11" s="43"/>
      <c r="GR11" s="43"/>
      <c r="GS11" s="43"/>
      <c r="GT11" s="43"/>
      <c r="GU11" s="43"/>
      <c r="GV11" s="43"/>
      <c r="GW11" s="43"/>
      <c r="GX11" s="43"/>
      <c r="GY11" s="43"/>
      <c r="GZ11" s="43"/>
      <c r="HA11" s="43"/>
      <c r="HB11" s="43"/>
      <c r="HC11" s="43"/>
      <c r="HD11" s="43"/>
      <c r="HE11" s="43"/>
      <c r="HF11" s="43"/>
      <c r="HG11" s="43"/>
      <c r="HH11" s="43"/>
      <c r="HI11" s="43"/>
      <c r="HJ11" s="43"/>
      <c r="HK11" s="43"/>
      <c r="HL11" s="43"/>
      <c r="HM11" s="43"/>
      <c r="HN11" s="43"/>
      <c r="HO11" s="43"/>
      <c r="HP11" s="43"/>
      <c r="HQ11" s="43"/>
      <c r="HR11" s="43"/>
      <c r="HS11" s="43"/>
      <c r="HT11" s="43"/>
      <c r="HU11" s="43"/>
      <c r="HV11" s="43"/>
      <c r="HW11" s="43"/>
      <c r="HX11" s="43"/>
      <c r="HY11" s="43"/>
      <c r="HZ11" s="43"/>
      <c r="IA11" s="43"/>
      <c r="IB11" s="43"/>
      <c r="IC11" s="43"/>
      <c r="ID11" s="43"/>
      <c r="IE11" s="43"/>
      <c r="IF11" s="43"/>
      <c r="IG11" s="43"/>
      <c r="IH11" s="43"/>
      <c r="II11" s="43"/>
      <c r="IJ11" s="11"/>
      <c r="IK11" s="11"/>
      <c r="IL11" s="11"/>
      <c r="IM11" s="11"/>
      <c r="IN11" s="11"/>
      <c r="IO11" s="11"/>
      <c r="IP11" s="11"/>
      <c r="IQ11" s="11"/>
      <c r="IR11" s="11"/>
      <c r="IS11" s="11"/>
      <c r="IT11" s="11"/>
      <c r="IU11" s="11"/>
      <c r="IV11" s="11"/>
    </row>
    <row r="12" spans="1:256" s="6" customFormat="1" ht="15" customHeight="1">
      <c r="A12" s="22" t="s">
        <v>21</v>
      </c>
      <c r="B12" s="23">
        <v>25</v>
      </c>
      <c r="C12" s="23">
        <v>40</v>
      </c>
      <c r="D12" s="24">
        <v>15492</v>
      </c>
      <c r="E12" s="24">
        <v>9263</v>
      </c>
      <c r="F12" s="25">
        <v>150</v>
      </c>
      <c r="G12" s="26">
        <f t="shared" si="2"/>
        <v>371.33</v>
      </c>
      <c r="H12" s="27">
        <f t="shared" si="3"/>
        <v>232.38</v>
      </c>
      <c r="I12" s="26">
        <f t="shared" si="5"/>
        <v>138.95</v>
      </c>
      <c r="J12" s="40">
        <v>301</v>
      </c>
      <c r="K12" s="27">
        <f t="shared" si="4"/>
        <v>70.32999999999998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43"/>
      <c r="GO12" s="43"/>
      <c r="GP12" s="43"/>
      <c r="GQ12" s="43"/>
      <c r="GR12" s="43"/>
      <c r="GS12" s="43"/>
      <c r="GT12" s="43"/>
      <c r="GU12" s="43"/>
      <c r="GV12" s="43"/>
      <c r="GW12" s="43"/>
      <c r="GX12" s="43"/>
      <c r="GY12" s="43"/>
      <c r="GZ12" s="43"/>
      <c r="HA12" s="43"/>
      <c r="HB12" s="43"/>
      <c r="HC12" s="43"/>
      <c r="HD12" s="43"/>
      <c r="HE12" s="43"/>
      <c r="HF12" s="43"/>
      <c r="HG12" s="43"/>
      <c r="HH12" s="43"/>
      <c r="HI12" s="43"/>
      <c r="HJ12" s="43"/>
      <c r="HK12" s="43"/>
      <c r="HL12" s="43"/>
      <c r="HM12" s="43"/>
      <c r="HN12" s="43"/>
      <c r="HO12" s="43"/>
      <c r="HP12" s="43"/>
      <c r="HQ12" s="43"/>
      <c r="HR12" s="43"/>
      <c r="HS12" s="43"/>
      <c r="HT12" s="43"/>
      <c r="HU12" s="43"/>
      <c r="HV12" s="43"/>
      <c r="HW12" s="43"/>
      <c r="HX12" s="43"/>
      <c r="HY12" s="43"/>
      <c r="HZ12" s="43"/>
      <c r="IA12" s="43"/>
      <c r="IB12" s="43"/>
      <c r="IC12" s="43"/>
      <c r="ID12" s="43"/>
      <c r="IE12" s="43"/>
      <c r="IF12" s="43"/>
      <c r="IG12" s="43"/>
      <c r="IH12" s="43"/>
      <c r="II12" s="43"/>
      <c r="IJ12" s="11"/>
      <c r="IK12" s="11"/>
      <c r="IL12" s="11"/>
      <c r="IM12" s="11"/>
      <c r="IN12" s="11"/>
      <c r="IO12" s="11"/>
      <c r="IP12" s="11"/>
      <c r="IQ12" s="11"/>
      <c r="IR12" s="11"/>
      <c r="IS12" s="11"/>
      <c r="IT12" s="11"/>
      <c r="IU12" s="11"/>
      <c r="IV12" s="11"/>
    </row>
    <row r="13" spans="1:256" s="6" customFormat="1" ht="15" customHeight="1">
      <c r="A13" s="22" t="s">
        <v>22</v>
      </c>
      <c r="B13" s="23">
        <v>48</v>
      </c>
      <c r="C13" s="23">
        <v>93</v>
      </c>
      <c r="D13" s="24">
        <v>13821</v>
      </c>
      <c r="E13" s="24">
        <v>10128</v>
      </c>
      <c r="F13" s="25">
        <v>150</v>
      </c>
      <c r="G13" s="26">
        <f t="shared" si="2"/>
        <v>359.24</v>
      </c>
      <c r="H13" s="27">
        <f t="shared" si="3"/>
        <v>207.32</v>
      </c>
      <c r="I13" s="26">
        <f t="shared" si="5"/>
        <v>151.92</v>
      </c>
      <c r="J13" s="40">
        <v>304</v>
      </c>
      <c r="K13" s="27">
        <f t="shared" si="4"/>
        <v>55.24000000000001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43"/>
      <c r="GO13" s="43"/>
      <c r="GP13" s="43"/>
      <c r="GQ13" s="43"/>
      <c r="GR13" s="43"/>
      <c r="GS13" s="43"/>
      <c r="GT13" s="43"/>
      <c r="GU13" s="43"/>
      <c r="GV13" s="43"/>
      <c r="GW13" s="43"/>
      <c r="GX13" s="43"/>
      <c r="GY13" s="43"/>
      <c r="GZ13" s="43"/>
      <c r="HA13" s="43"/>
      <c r="HB13" s="43"/>
      <c r="HC13" s="43"/>
      <c r="HD13" s="43"/>
      <c r="HE13" s="43"/>
      <c r="HF13" s="43"/>
      <c r="HG13" s="43"/>
      <c r="HH13" s="43"/>
      <c r="HI13" s="43"/>
      <c r="HJ13" s="43"/>
      <c r="HK13" s="43"/>
      <c r="HL13" s="43"/>
      <c r="HM13" s="43"/>
      <c r="HN13" s="43"/>
      <c r="HO13" s="43"/>
      <c r="HP13" s="43"/>
      <c r="HQ13" s="43"/>
      <c r="HR13" s="43"/>
      <c r="HS13" s="43"/>
      <c r="HT13" s="43"/>
      <c r="HU13" s="43"/>
      <c r="HV13" s="43"/>
      <c r="HW13" s="43"/>
      <c r="HX13" s="43"/>
      <c r="HY13" s="43"/>
      <c r="HZ13" s="43"/>
      <c r="IA13" s="43"/>
      <c r="IB13" s="43"/>
      <c r="IC13" s="43"/>
      <c r="ID13" s="43"/>
      <c r="IE13" s="43"/>
      <c r="IF13" s="43"/>
      <c r="IG13" s="43"/>
      <c r="IH13" s="43"/>
      <c r="II13" s="43"/>
      <c r="IJ13" s="11"/>
      <c r="IK13" s="11"/>
      <c r="IL13" s="11"/>
      <c r="IM13" s="11"/>
      <c r="IN13" s="11"/>
      <c r="IO13" s="11"/>
      <c r="IP13" s="11"/>
      <c r="IQ13" s="11"/>
      <c r="IR13" s="11"/>
      <c r="IS13" s="11"/>
      <c r="IT13" s="11"/>
      <c r="IU13" s="11"/>
      <c r="IV13" s="11"/>
    </row>
    <row r="14" spans="1:256" s="6" customFormat="1" ht="15" customHeight="1">
      <c r="A14" s="22" t="s">
        <v>23</v>
      </c>
      <c r="B14" s="23">
        <v>36</v>
      </c>
      <c r="C14" s="23">
        <v>68</v>
      </c>
      <c r="D14" s="24">
        <v>15401</v>
      </c>
      <c r="E14" s="24">
        <v>8735</v>
      </c>
      <c r="F14" s="25">
        <v>150</v>
      </c>
      <c r="G14" s="26">
        <f t="shared" si="2"/>
        <v>362.05</v>
      </c>
      <c r="H14" s="27">
        <f t="shared" si="3"/>
        <v>231.02</v>
      </c>
      <c r="I14" s="26">
        <f t="shared" si="5"/>
        <v>131.03</v>
      </c>
      <c r="J14" s="40">
        <v>313</v>
      </c>
      <c r="K14" s="27">
        <f t="shared" si="4"/>
        <v>49.05000000000001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43"/>
      <c r="GO14" s="43"/>
      <c r="GP14" s="43"/>
      <c r="GQ14" s="43"/>
      <c r="GR14" s="43"/>
      <c r="GS14" s="43"/>
      <c r="GT14" s="43"/>
      <c r="GU14" s="43"/>
      <c r="GV14" s="43"/>
      <c r="GW14" s="43"/>
      <c r="GX14" s="43"/>
      <c r="GY14" s="43"/>
      <c r="GZ14" s="43"/>
      <c r="HA14" s="43"/>
      <c r="HB14" s="43"/>
      <c r="HC14" s="43"/>
      <c r="HD14" s="43"/>
      <c r="HE14" s="43"/>
      <c r="HF14" s="43"/>
      <c r="HG14" s="43"/>
      <c r="HH14" s="43"/>
      <c r="HI14" s="43"/>
      <c r="HJ14" s="43"/>
      <c r="HK14" s="43"/>
      <c r="HL14" s="43"/>
      <c r="HM14" s="43"/>
      <c r="HN14" s="43"/>
      <c r="HO14" s="43"/>
      <c r="HP14" s="43"/>
      <c r="HQ14" s="43"/>
      <c r="HR14" s="43"/>
      <c r="HS14" s="43"/>
      <c r="HT14" s="43"/>
      <c r="HU14" s="43"/>
      <c r="HV14" s="43"/>
      <c r="HW14" s="43"/>
      <c r="HX14" s="43"/>
      <c r="HY14" s="43"/>
      <c r="HZ14" s="43"/>
      <c r="IA14" s="43"/>
      <c r="IB14" s="43"/>
      <c r="IC14" s="43"/>
      <c r="ID14" s="43"/>
      <c r="IE14" s="43"/>
      <c r="IF14" s="43"/>
      <c r="IG14" s="43"/>
      <c r="IH14" s="43"/>
      <c r="II14" s="43"/>
      <c r="IJ14" s="11"/>
      <c r="IK14" s="11"/>
      <c r="IL14" s="11"/>
      <c r="IM14" s="11"/>
      <c r="IN14" s="11"/>
      <c r="IO14" s="11"/>
      <c r="IP14" s="11"/>
      <c r="IQ14" s="11"/>
      <c r="IR14" s="11"/>
      <c r="IS14" s="11"/>
      <c r="IT14" s="11"/>
      <c r="IU14" s="11"/>
      <c r="IV14" s="11"/>
    </row>
    <row r="15" spans="1:256" s="6" customFormat="1" ht="15" customHeight="1">
      <c r="A15" s="22" t="s">
        <v>24</v>
      </c>
      <c r="B15" s="23">
        <v>6</v>
      </c>
      <c r="C15" s="23">
        <v>22</v>
      </c>
      <c r="D15" s="24">
        <v>4692</v>
      </c>
      <c r="E15" s="24">
        <v>3551</v>
      </c>
      <c r="F15" s="25">
        <v>150</v>
      </c>
      <c r="G15" s="26">
        <f t="shared" si="2"/>
        <v>123.65</v>
      </c>
      <c r="H15" s="27">
        <f t="shared" si="3"/>
        <v>70.38</v>
      </c>
      <c r="I15" s="26">
        <f t="shared" si="5"/>
        <v>53.27</v>
      </c>
      <c r="J15" s="40">
        <v>114</v>
      </c>
      <c r="K15" s="27">
        <f t="shared" si="4"/>
        <v>9.650000000000006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43"/>
      <c r="GO15" s="43"/>
      <c r="GP15" s="43"/>
      <c r="GQ15" s="43"/>
      <c r="GR15" s="43"/>
      <c r="GS15" s="43"/>
      <c r="GT15" s="43"/>
      <c r="GU15" s="43"/>
      <c r="GV15" s="43"/>
      <c r="GW15" s="43"/>
      <c r="GX15" s="43"/>
      <c r="GY15" s="43"/>
      <c r="GZ15" s="43"/>
      <c r="HA15" s="43"/>
      <c r="HB15" s="43"/>
      <c r="HC15" s="43"/>
      <c r="HD15" s="43"/>
      <c r="HE15" s="43"/>
      <c r="HF15" s="43"/>
      <c r="HG15" s="43"/>
      <c r="HH15" s="43"/>
      <c r="HI15" s="43"/>
      <c r="HJ15" s="43"/>
      <c r="HK15" s="43"/>
      <c r="HL15" s="43"/>
      <c r="HM15" s="43"/>
      <c r="HN15" s="43"/>
      <c r="HO15" s="43"/>
      <c r="HP15" s="43"/>
      <c r="HQ15" s="43"/>
      <c r="HR15" s="43"/>
      <c r="HS15" s="43"/>
      <c r="HT15" s="43"/>
      <c r="HU15" s="43"/>
      <c r="HV15" s="43"/>
      <c r="HW15" s="43"/>
      <c r="HX15" s="43"/>
      <c r="HY15" s="43"/>
      <c r="HZ15" s="43"/>
      <c r="IA15" s="43"/>
      <c r="IB15" s="43"/>
      <c r="IC15" s="43"/>
      <c r="ID15" s="43"/>
      <c r="IE15" s="43"/>
      <c r="IF15" s="43"/>
      <c r="IG15" s="43"/>
      <c r="IH15" s="43"/>
      <c r="II15" s="43"/>
      <c r="IJ15" s="11"/>
      <c r="IK15" s="11"/>
      <c r="IL15" s="11"/>
      <c r="IM15" s="11"/>
      <c r="IN15" s="11"/>
      <c r="IO15" s="11"/>
      <c r="IP15" s="11"/>
      <c r="IQ15" s="11"/>
      <c r="IR15" s="11"/>
      <c r="IS15" s="11"/>
      <c r="IT15" s="11"/>
      <c r="IU15" s="11"/>
      <c r="IV15" s="11"/>
    </row>
    <row r="16" spans="1:256" s="6" customFormat="1" ht="15" customHeight="1">
      <c r="A16" s="22" t="s">
        <v>25</v>
      </c>
      <c r="B16" s="23">
        <v>18</v>
      </c>
      <c r="C16" s="23">
        <v>22</v>
      </c>
      <c r="D16" s="24">
        <v>5938</v>
      </c>
      <c r="E16" s="24">
        <v>3406</v>
      </c>
      <c r="F16" s="25">
        <v>150</v>
      </c>
      <c r="G16" s="26">
        <f t="shared" si="2"/>
        <v>140.16</v>
      </c>
      <c r="H16" s="27">
        <f t="shared" si="3"/>
        <v>89.07</v>
      </c>
      <c r="I16" s="26">
        <f t="shared" si="5"/>
        <v>51.09</v>
      </c>
      <c r="J16" s="40">
        <v>120</v>
      </c>
      <c r="K16" s="27">
        <f t="shared" si="4"/>
        <v>20.159999999999997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43"/>
      <c r="GO16" s="43"/>
      <c r="GP16" s="43"/>
      <c r="GQ16" s="43"/>
      <c r="GR16" s="43"/>
      <c r="GS16" s="43"/>
      <c r="GT16" s="43"/>
      <c r="GU16" s="43"/>
      <c r="GV16" s="43"/>
      <c r="GW16" s="43"/>
      <c r="GX16" s="43"/>
      <c r="GY16" s="43"/>
      <c r="GZ16" s="43"/>
      <c r="HA16" s="43"/>
      <c r="HB16" s="43"/>
      <c r="HC16" s="43"/>
      <c r="HD16" s="43"/>
      <c r="HE16" s="43"/>
      <c r="HF16" s="43"/>
      <c r="HG16" s="43"/>
      <c r="HH16" s="43"/>
      <c r="HI16" s="43"/>
      <c r="HJ16" s="43"/>
      <c r="HK16" s="43"/>
      <c r="HL16" s="43"/>
      <c r="HM16" s="43"/>
      <c r="HN16" s="43"/>
      <c r="HO16" s="43"/>
      <c r="HP16" s="43"/>
      <c r="HQ16" s="43"/>
      <c r="HR16" s="43"/>
      <c r="HS16" s="43"/>
      <c r="HT16" s="43"/>
      <c r="HU16" s="43"/>
      <c r="HV16" s="43"/>
      <c r="HW16" s="43"/>
      <c r="HX16" s="43"/>
      <c r="HY16" s="43"/>
      <c r="HZ16" s="43"/>
      <c r="IA16" s="43"/>
      <c r="IB16" s="43"/>
      <c r="IC16" s="43"/>
      <c r="ID16" s="43"/>
      <c r="IE16" s="43"/>
      <c r="IF16" s="43"/>
      <c r="IG16" s="43"/>
      <c r="IH16" s="43"/>
      <c r="II16" s="43"/>
      <c r="IJ16" s="11"/>
      <c r="IK16" s="11"/>
      <c r="IL16" s="11"/>
      <c r="IM16" s="11"/>
      <c r="IN16" s="11"/>
      <c r="IO16" s="11"/>
      <c r="IP16" s="11"/>
      <c r="IQ16" s="11"/>
      <c r="IR16" s="11"/>
      <c r="IS16" s="11"/>
      <c r="IT16" s="11"/>
      <c r="IU16" s="11"/>
      <c r="IV16" s="11"/>
    </row>
    <row r="17" spans="1:256" s="6" customFormat="1" ht="15" customHeight="1">
      <c r="A17" s="22" t="s">
        <v>26</v>
      </c>
      <c r="B17" s="23">
        <v>13</v>
      </c>
      <c r="C17" s="23">
        <v>10</v>
      </c>
      <c r="D17" s="24">
        <v>5979</v>
      </c>
      <c r="E17" s="24">
        <v>1686</v>
      </c>
      <c r="F17" s="25">
        <v>150</v>
      </c>
      <c r="G17" s="26">
        <f t="shared" si="2"/>
        <v>114.97999999999999</v>
      </c>
      <c r="H17" s="27">
        <f t="shared" si="3"/>
        <v>89.69</v>
      </c>
      <c r="I17" s="26">
        <f t="shared" si="5"/>
        <v>25.29</v>
      </c>
      <c r="J17" s="40">
        <v>96</v>
      </c>
      <c r="K17" s="27">
        <f t="shared" si="4"/>
        <v>18.97999999999999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43"/>
      <c r="GO17" s="43"/>
      <c r="GP17" s="43"/>
      <c r="GQ17" s="43"/>
      <c r="GR17" s="43"/>
      <c r="GS17" s="43"/>
      <c r="GT17" s="43"/>
      <c r="GU17" s="43"/>
      <c r="GV17" s="43"/>
      <c r="GW17" s="43"/>
      <c r="GX17" s="43"/>
      <c r="GY17" s="43"/>
      <c r="GZ17" s="43"/>
      <c r="HA17" s="43"/>
      <c r="HB17" s="43"/>
      <c r="HC17" s="43"/>
      <c r="HD17" s="43"/>
      <c r="HE17" s="43"/>
      <c r="HF17" s="43"/>
      <c r="HG17" s="43"/>
      <c r="HH17" s="43"/>
      <c r="HI17" s="43"/>
      <c r="HJ17" s="43"/>
      <c r="HK17" s="43"/>
      <c r="HL17" s="43"/>
      <c r="HM17" s="43"/>
      <c r="HN17" s="43"/>
      <c r="HO17" s="43"/>
      <c r="HP17" s="43"/>
      <c r="HQ17" s="43"/>
      <c r="HR17" s="43"/>
      <c r="HS17" s="43"/>
      <c r="HT17" s="43"/>
      <c r="HU17" s="43"/>
      <c r="HV17" s="43"/>
      <c r="HW17" s="43"/>
      <c r="HX17" s="43"/>
      <c r="HY17" s="43"/>
      <c r="HZ17" s="43"/>
      <c r="IA17" s="43"/>
      <c r="IB17" s="43"/>
      <c r="IC17" s="43"/>
      <c r="ID17" s="43"/>
      <c r="IE17" s="43"/>
      <c r="IF17" s="43"/>
      <c r="IG17" s="43"/>
      <c r="IH17" s="43"/>
      <c r="II17" s="43"/>
      <c r="IJ17" s="11"/>
      <c r="IK17" s="11"/>
      <c r="IL17" s="11"/>
      <c r="IM17" s="11"/>
      <c r="IN17" s="11"/>
      <c r="IO17" s="11"/>
      <c r="IP17" s="11"/>
      <c r="IQ17" s="11"/>
      <c r="IR17" s="11"/>
      <c r="IS17" s="11"/>
      <c r="IT17" s="11"/>
      <c r="IU17" s="11"/>
      <c r="IV17" s="11"/>
    </row>
    <row r="18" spans="1:256" s="6" customFormat="1" ht="15" customHeight="1">
      <c r="A18" s="22" t="s">
        <v>27</v>
      </c>
      <c r="B18" s="23">
        <v>55</v>
      </c>
      <c r="C18" s="23">
        <v>114</v>
      </c>
      <c r="D18" s="24">
        <v>34793</v>
      </c>
      <c r="E18" s="24">
        <v>13694</v>
      </c>
      <c r="F18" s="25">
        <v>150</v>
      </c>
      <c r="G18" s="26">
        <f t="shared" si="2"/>
        <v>727.31</v>
      </c>
      <c r="H18" s="27">
        <f t="shared" si="3"/>
        <v>521.9</v>
      </c>
      <c r="I18" s="26">
        <f t="shared" si="5"/>
        <v>205.41</v>
      </c>
      <c r="J18" s="40">
        <v>599</v>
      </c>
      <c r="K18" s="27">
        <f t="shared" si="4"/>
        <v>128.30999999999995</v>
      </c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43"/>
      <c r="GO18" s="43"/>
      <c r="GP18" s="43"/>
      <c r="GQ18" s="43"/>
      <c r="GR18" s="43"/>
      <c r="GS18" s="43"/>
      <c r="GT18" s="43"/>
      <c r="GU18" s="43"/>
      <c r="GV18" s="43"/>
      <c r="GW18" s="43"/>
      <c r="GX18" s="43"/>
      <c r="GY18" s="43"/>
      <c r="GZ18" s="43"/>
      <c r="HA18" s="43"/>
      <c r="HB18" s="43"/>
      <c r="HC18" s="43"/>
      <c r="HD18" s="43"/>
      <c r="HE18" s="43"/>
      <c r="HF18" s="43"/>
      <c r="HG18" s="43"/>
      <c r="HH18" s="43"/>
      <c r="HI18" s="43"/>
      <c r="HJ18" s="43"/>
      <c r="HK18" s="43"/>
      <c r="HL18" s="43"/>
      <c r="HM18" s="43"/>
      <c r="HN18" s="43"/>
      <c r="HO18" s="43"/>
      <c r="HP18" s="43"/>
      <c r="HQ18" s="43"/>
      <c r="HR18" s="43"/>
      <c r="HS18" s="43"/>
      <c r="HT18" s="43"/>
      <c r="HU18" s="43"/>
      <c r="HV18" s="43"/>
      <c r="HW18" s="43"/>
      <c r="HX18" s="43"/>
      <c r="HY18" s="43"/>
      <c r="HZ18" s="43"/>
      <c r="IA18" s="43"/>
      <c r="IB18" s="43"/>
      <c r="IC18" s="43"/>
      <c r="ID18" s="43"/>
      <c r="IE18" s="43"/>
      <c r="IF18" s="43"/>
      <c r="IG18" s="43"/>
      <c r="IH18" s="43"/>
      <c r="II18" s="43"/>
      <c r="IJ18" s="11"/>
      <c r="IK18" s="11"/>
      <c r="IL18" s="11"/>
      <c r="IM18" s="11"/>
      <c r="IN18" s="11"/>
      <c r="IO18" s="11"/>
      <c r="IP18" s="11"/>
      <c r="IQ18" s="11"/>
      <c r="IR18" s="11"/>
      <c r="IS18" s="11"/>
      <c r="IT18" s="11"/>
      <c r="IU18" s="11"/>
      <c r="IV18" s="11"/>
    </row>
    <row r="19" spans="1:256" s="6" customFormat="1" ht="15" customHeight="1">
      <c r="A19" s="22" t="s">
        <v>28</v>
      </c>
      <c r="B19" s="23">
        <v>25</v>
      </c>
      <c r="C19" s="23">
        <v>42</v>
      </c>
      <c r="D19" s="24">
        <v>13926</v>
      </c>
      <c r="E19" s="24">
        <v>9098</v>
      </c>
      <c r="F19" s="25">
        <v>150</v>
      </c>
      <c r="G19" s="26">
        <f t="shared" si="2"/>
        <v>345.36</v>
      </c>
      <c r="H19" s="27">
        <f t="shared" si="3"/>
        <v>208.89</v>
      </c>
      <c r="I19" s="26">
        <f t="shared" si="5"/>
        <v>136.47</v>
      </c>
      <c r="J19" s="40">
        <v>296</v>
      </c>
      <c r="K19" s="27">
        <f t="shared" si="4"/>
        <v>49.360000000000014</v>
      </c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43"/>
      <c r="GO19" s="43"/>
      <c r="GP19" s="43"/>
      <c r="GQ19" s="43"/>
      <c r="GR19" s="43"/>
      <c r="GS19" s="43"/>
      <c r="GT19" s="43"/>
      <c r="GU19" s="43"/>
      <c r="GV19" s="43"/>
      <c r="GW19" s="43"/>
      <c r="GX19" s="43"/>
      <c r="GY19" s="43"/>
      <c r="GZ19" s="43"/>
      <c r="HA19" s="43"/>
      <c r="HB19" s="43"/>
      <c r="HC19" s="43"/>
      <c r="HD19" s="43"/>
      <c r="HE19" s="43"/>
      <c r="HF19" s="43"/>
      <c r="HG19" s="43"/>
      <c r="HH19" s="43"/>
      <c r="HI19" s="43"/>
      <c r="HJ19" s="43"/>
      <c r="HK19" s="43"/>
      <c r="HL19" s="43"/>
      <c r="HM19" s="43"/>
      <c r="HN19" s="43"/>
      <c r="HO19" s="43"/>
      <c r="HP19" s="43"/>
      <c r="HQ19" s="43"/>
      <c r="HR19" s="43"/>
      <c r="HS19" s="43"/>
      <c r="HT19" s="43"/>
      <c r="HU19" s="43"/>
      <c r="HV19" s="43"/>
      <c r="HW19" s="43"/>
      <c r="HX19" s="43"/>
      <c r="HY19" s="43"/>
      <c r="HZ19" s="43"/>
      <c r="IA19" s="43"/>
      <c r="IB19" s="43"/>
      <c r="IC19" s="43"/>
      <c r="ID19" s="43"/>
      <c r="IE19" s="43"/>
      <c r="IF19" s="43"/>
      <c r="IG19" s="43"/>
      <c r="IH19" s="43"/>
      <c r="II19" s="43"/>
      <c r="IJ19" s="11"/>
      <c r="IK19" s="11"/>
      <c r="IL19" s="11"/>
      <c r="IM19" s="11"/>
      <c r="IN19" s="11"/>
      <c r="IO19" s="11"/>
      <c r="IP19" s="11"/>
      <c r="IQ19" s="11"/>
      <c r="IR19" s="11"/>
      <c r="IS19" s="11"/>
      <c r="IT19" s="11"/>
      <c r="IU19" s="11"/>
      <c r="IV19" s="11"/>
    </row>
    <row r="20" spans="1:256" s="5" customFormat="1" ht="19.5" customHeight="1">
      <c r="A20" s="28" t="s">
        <v>29</v>
      </c>
      <c r="B20" s="23">
        <v>16</v>
      </c>
      <c r="C20" s="23">
        <v>15</v>
      </c>
      <c r="D20" s="24">
        <v>4909</v>
      </c>
      <c r="E20" s="24">
        <v>2696</v>
      </c>
      <c r="F20" s="25">
        <v>150</v>
      </c>
      <c r="G20" s="26">
        <f t="shared" si="2"/>
        <v>114.08</v>
      </c>
      <c r="H20" s="27">
        <f t="shared" si="3"/>
        <v>73.64</v>
      </c>
      <c r="I20" s="26">
        <f t="shared" si="5"/>
        <v>40.44</v>
      </c>
      <c r="J20" s="40">
        <v>25</v>
      </c>
      <c r="K20" s="27">
        <f t="shared" si="4"/>
        <v>89.08</v>
      </c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43"/>
      <c r="GO20" s="43"/>
      <c r="GP20" s="43"/>
      <c r="GQ20" s="43"/>
      <c r="GR20" s="43"/>
      <c r="GS20" s="43"/>
      <c r="GT20" s="43"/>
      <c r="GU20" s="43"/>
      <c r="GV20" s="43"/>
      <c r="GW20" s="43"/>
      <c r="GX20" s="43"/>
      <c r="GY20" s="43"/>
      <c r="GZ20" s="43"/>
      <c r="HA20" s="43"/>
      <c r="HB20" s="43"/>
      <c r="HC20" s="43"/>
      <c r="HD20" s="43"/>
      <c r="HE20" s="43"/>
      <c r="HF20" s="43"/>
      <c r="HG20" s="43"/>
      <c r="HH20" s="43"/>
      <c r="HI20" s="43"/>
      <c r="HJ20" s="43"/>
      <c r="HK20" s="43"/>
      <c r="HL20" s="43"/>
      <c r="HM20" s="43"/>
      <c r="HN20" s="43"/>
      <c r="HO20" s="43"/>
      <c r="HP20" s="43"/>
      <c r="HQ20" s="43"/>
      <c r="HR20" s="43"/>
      <c r="HS20" s="43"/>
      <c r="HT20" s="43"/>
      <c r="HU20" s="43"/>
      <c r="HV20" s="43"/>
      <c r="HW20" s="43"/>
      <c r="HX20" s="43"/>
      <c r="HY20" s="43"/>
      <c r="HZ20" s="43"/>
      <c r="IA20" s="43"/>
      <c r="IB20" s="43"/>
      <c r="IC20" s="43"/>
      <c r="ID20" s="43"/>
      <c r="IE20" s="43"/>
      <c r="IF20" s="43"/>
      <c r="IG20" s="43"/>
      <c r="IH20" s="43"/>
      <c r="II20" s="43"/>
      <c r="IJ20" s="11"/>
      <c r="IK20" s="11"/>
      <c r="IL20" s="11"/>
      <c r="IM20" s="11"/>
      <c r="IN20" s="11"/>
      <c r="IO20" s="11"/>
      <c r="IP20" s="11"/>
      <c r="IQ20" s="11"/>
      <c r="IR20" s="11"/>
      <c r="IS20" s="11"/>
      <c r="IT20" s="11"/>
      <c r="IU20" s="11"/>
      <c r="IV20" s="11"/>
    </row>
    <row r="21" spans="1:243" s="6" customFormat="1" ht="18" customHeight="1">
      <c r="A21" s="19" t="s">
        <v>30</v>
      </c>
      <c r="B21" s="29">
        <f aca="true" t="shared" si="6" ref="B21:K21">SUM(B22:B29)</f>
        <v>121</v>
      </c>
      <c r="C21" s="29">
        <f t="shared" si="6"/>
        <v>238</v>
      </c>
      <c r="D21" s="29">
        <f t="shared" si="6"/>
        <v>78318</v>
      </c>
      <c r="E21" s="29">
        <f t="shared" si="6"/>
        <v>36398</v>
      </c>
      <c r="F21" s="29"/>
      <c r="G21" s="29">
        <f t="shared" si="6"/>
        <v>1720.79</v>
      </c>
      <c r="H21" s="29">
        <f t="shared" si="6"/>
        <v>1174.8</v>
      </c>
      <c r="I21" s="29">
        <f t="shared" si="6"/>
        <v>545.99</v>
      </c>
      <c r="J21" s="29">
        <f t="shared" si="6"/>
        <v>1384</v>
      </c>
      <c r="K21" s="41">
        <f t="shared" si="6"/>
        <v>336.78999999999996</v>
      </c>
      <c r="GN21" s="43"/>
      <c r="GO21" s="43"/>
      <c r="GP21" s="43"/>
      <c r="GQ21" s="43"/>
      <c r="GR21" s="43"/>
      <c r="GS21" s="43"/>
      <c r="GT21" s="43"/>
      <c r="GU21" s="43"/>
      <c r="GV21" s="43"/>
      <c r="GW21" s="43"/>
      <c r="GX21" s="43"/>
      <c r="GY21" s="43"/>
      <c r="GZ21" s="43"/>
      <c r="HA21" s="43"/>
      <c r="HB21" s="43"/>
      <c r="HC21" s="43"/>
      <c r="HD21" s="43"/>
      <c r="HE21" s="43"/>
      <c r="HF21" s="43"/>
      <c r="HG21" s="43"/>
      <c r="HH21" s="43"/>
      <c r="HI21" s="43"/>
      <c r="HJ21" s="43"/>
      <c r="HK21" s="43"/>
      <c r="HL21" s="43"/>
      <c r="HM21" s="43"/>
      <c r="HN21" s="43"/>
      <c r="HO21" s="43"/>
      <c r="HP21" s="43"/>
      <c r="HQ21" s="43"/>
      <c r="HR21" s="43"/>
      <c r="HS21" s="43"/>
      <c r="HT21" s="43"/>
      <c r="HU21" s="43"/>
      <c r="HV21" s="43"/>
      <c r="HW21" s="43"/>
      <c r="HX21" s="43"/>
      <c r="HY21" s="43"/>
      <c r="HZ21" s="43"/>
      <c r="IA21" s="43"/>
      <c r="IB21" s="43"/>
      <c r="IC21" s="43"/>
      <c r="ID21" s="43"/>
      <c r="IE21" s="43"/>
      <c r="IF21" s="43"/>
      <c r="IG21" s="43"/>
      <c r="IH21" s="43"/>
      <c r="II21" s="43"/>
    </row>
    <row r="22" spans="1:243" s="6" customFormat="1" ht="18" customHeight="1">
      <c r="A22" s="22" t="s">
        <v>16</v>
      </c>
      <c r="B22" s="23">
        <v>4</v>
      </c>
      <c r="C22" s="23"/>
      <c r="D22" s="24">
        <v>2501</v>
      </c>
      <c r="E22" s="24">
        <v>0</v>
      </c>
      <c r="F22" s="25">
        <v>150</v>
      </c>
      <c r="G22" s="26">
        <f aca="true" t="shared" si="7" ref="G22:G29">H22+I22</f>
        <v>37.52</v>
      </c>
      <c r="H22" s="27">
        <f aca="true" t="shared" si="8" ref="H22:H29">ROUND(D22*F22/10000,2)</f>
        <v>37.52</v>
      </c>
      <c r="I22" s="26"/>
      <c r="J22" s="40">
        <v>26</v>
      </c>
      <c r="K22" s="27">
        <f aca="true" t="shared" si="9" ref="K22:K29">G22-J22</f>
        <v>11.520000000000003</v>
      </c>
      <c r="GN22" s="43"/>
      <c r="GO22" s="43"/>
      <c r="GP22" s="43"/>
      <c r="GQ22" s="43"/>
      <c r="GR22" s="43"/>
      <c r="GS22" s="43"/>
      <c r="GT22" s="43"/>
      <c r="GU22" s="43"/>
      <c r="GV22" s="43"/>
      <c r="GW22" s="43"/>
      <c r="GX22" s="43"/>
      <c r="GY22" s="43"/>
      <c r="GZ22" s="43"/>
      <c r="HA22" s="43"/>
      <c r="HB22" s="43"/>
      <c r="HC22" s="43"/>
      <c r="HD22" s="43"/>
      <c r="HE22" s="43"/>
      <c r="HF22" s="43"/>
      <c r="HG22" s="43"/>
      <c r="HH22" s="43"/>
      <c r="HI22" s="43"/>
      <c r="HJ22" s="43"/>
      <c r="HK22" s="43"/>
      <c r="HL22" s="43"/>
      <c r="HM22" s="43"/>
      <c r="HN22" s="43"/>
      <c r="HO22" s="43"/>
      <c r="HP22" s="43"/>
      <c r="HQ22" s="43"/>
      <c r="HR22" s="43"/>
      <c r="HS22" s="43"/>
      <c r="HT22" s="43"/>
      <c r="HU22" s="43"/>
      <c r="HV22" s="43"/>
      <c r="HW22" s="43"/>
      <c r="HX22" s="43"/>
      <c r="HY22" s="43"/>
      <c r="HZ22" s="43"/>
      <c r="IA22" s="43"/>
      <c r="IB22" s="43"/>
      <c r="IC22" s="43"/>
      <c r="ID22" s="43"/>
      <c r="IE22" s="43"/>
      <c r="IF22" s="43"/>
      <c r="IG22" s="43"/>
      <c r="IH22" s="43"/>
      <c r="II22" s="43"/>
    </row>
    <row r="23" spans="1:243" s="6" customFormat="1" ht="18" customHeight="1">
      <c r="A23" s="22" t="s">
        <v>31</v>
      </c>
      <c r="B23" s="23">
        <v>29</v>
      </c>
      <c r="C23" s="23">
        <v>25</v>
      </c>
      <c r="D23" s="24">
        <v>13232</v>
      </c>
      <c r="E23" s="24">
        <v>6471</v>
      </c>
      <c r="F23" s="25">
        <v>150</v>
      </c>
      <c r="G23" s="26">
        <f t="shared" si="7"/>
        <v>295.54999999999995</v>
      </c>
      <c r="H23" s="27">
        <f t="shared" si="8"/>
        <v>198.48</v>
      </c>
      <c r="I23" s="26">
        <f aca="true" t="shared" si="10" ref="I22:I29">ROUND(E23*F23/10000,2)</f>
        <v>97.07</v>
      </c>
      <c r="J23" s="40">
        <v>257</v>
      </c>
      <c r="K23" s="27">
        <f t="shared" si="9"/>
        <v>38.549999999999955</v>
      </c>
      <c r="GN23" s="43"/>
      <c r="GO23" s="43"/>
      <c r="GP23" s="43"/>
      <c r="GQ23" s="43"/>
      <c r="GR23" s="43"/>
      <c r="GS23" s="43"/>
      <c r="GT23" s="43"/>
      <c r="GU23" s="43"/>
      <c r="GV23" s="43"/>
      <c r="GW23" s="43"/>
      <c r="GX23" s="43"/>
      <c r="GY23" s="43"/>
      <c r="GZ23" s="43"/>
      <c r="HA23" s="43"/>
      <c r="HB23" s="43"/>
      <c r="HC23" s="43"/>
      <c r="HD23" s="43"/>
      <c r="HE23" s="43"/>
      <c r="HF23" s="43"/>
      <c r="HG23" s="43"/>
      <c r="HH23" s="43"/>
      <c r="HI23" s="43"/>
      <c r="HJ23" s="43"/>
      <c r="HK23" s="43"/>
      <c r="HL23" s="43"/>
      <c r="HM23" s="43"/>
      <c r="HN23" s="43"/>
      <c r="HO23" s="43"/>
      <c r="HP23" s="43"/>
      <c r="HQ23" s="43"/>
      <c r="HR23" s="43"/>
      <c r="HS23" s="43"/>
      <c r="HT23" s="43"/>
      <c r="HU23" s="43"/>
      <c r="HV23" s="43"/>
      <c r="HW23" s="43"/>
      <c r="HX23" s="43"/>
      <c r="HY23" s="43"/>
      <c r="HZ23" s="43"/>
      <c r="IA23" s="43"/>
      <c r="IB23" s="43"/>
      <c r="IC23" s="43"/>
      <c r="ID23" s="43"/>
      <c r="IE23" s="43"/>
      <c r="IF23" s="43"/>
      <c r="IG23" s="43"/>
      <c r="IH23" s="43"/>
      <c r="II23" s="43"/>
    </row>
    <row r="24" spans="1:243" s="6" customFormat="1" ht="18" customHeight="1">
      <c r="A24" s="22" t="s">
        <v>32</v>
      </c>
      <c r="B24" s="23">
        <v>16</v>
      </c>
      <c r="C24" s="23">
        <v>57</v>
      </c>
      <c r="D24" s="24">
        <v>9223</v>
      </c>
      <c r="E24" s="24">
        <v>7177</v>
      </c>
      <c r="F24" s="25">
        <v>150</v>
      </c>
      <c r="G24" s="26">
        <f t="shared" si="7"/>
        <v>246.01</v>
      </c>
      <c r="H24" s="27">
        <f t="shared" si="8"/>
        <v>138.35</v>
      </c>
      <c r="I24" s="26">
        <f t="shared" si="10"/>
        <v>107.66</v>
      </c>
      <c r="J24" s="40">
        <v>156</v>
      </c>
      <c r="K24" s="27">
        <f t="shared" si="9"/>
        <v>90.00999999999999</v>
      </c>
      <c r="GN24" s="43"/>
      <c r="GO24" s="43"/>
      <c r="GP24" s="43"/>
      <c r="GQ24" s="43"/>
      <c r="GR24" s="43"/>
      <c r="GS24" s="43"/>
      <c r="GT24" s="43"/>
      <c r="GU24" s="43"/>
      <c r="GV24" s="43"/>
      <c r="GW24" s="43"/>
      <c r="GX24" s="43"/>
      <c r="GY24" s="43"/>
      <c r="GZ24" s="43"/>
      <c r="HA24" s="43"/>
      <c r="HB24" s="43"/>
      <c r="HC24" s="43"/>
      <c r="HD24" s="43"/>
      <c r="HE24" s="43"/>
      <c r="HF24" s="43"/>
      <c r="HG24" s="43"/>
      <c r="HH24" s="43"/>
      <c r="HI24" s="43"/>
      <c r="HJ24" s="43"/>
      <c r="HK24" s="43"/>
      <c r="HL24" s="43"/>
      <c r="HM24" s="43"/>
      <c r="HN24" s="43"/>
      <c r="HO24" s="43"/>
      <c r="HP24" s="43"/>
      <c r="HQ24" s="43"/>
      <c r="HR24" s="43"/>
      <c r="HS24" s="43"/>
      <c r="HT24" s="43"/>
      <c r="HU24" s="43"/>
      <c r="HV24" s="43"/>
      <c r="HW24" s="43"/>
      <c r="HX24" s="43"/>
      <c r="HY24" s="43"/>
      <c r="HZ24" s="43"/>
      <c r="IA24" s="43"/>
      <c r="IB24" s="43"/>
      <c r="IC24" s="43"/>
      <c r="ID24" s="43"/>
      <c r="IE24" s="43"/>
      <c r="IF24" s="43"/>
      <c r="IG24" s="43"/>
      <c r="IH24" s="43"/>
      <c r="II24" s="43"/>
    </row>
    <row r="25" spans="1:243" s="6" customFormat="1" ht="18" customHeight="1">
      <c r="A25" s="22" t="s">
        <v>33</v>
      </c>
      <c r="B25" s="23">
        <v>21</v>
      </c>
      <c r="C25" s="23">
        <v>36</v>
      </c>
      <c r="D25" s="24">
        <v>18617</v>
      </c>
      <c r="E25" s="24">
        <v>5839</v>
      </c>
      <c r="F25" s="25">
        <v>150</v>
      </c>
      <c r="G25" s="26">
        <f t="shared" si="7"/>
        <v>366.85</v>
      </c>
      <c r="H25" s="27">
        <f t="shared" si="8"/>
        <v>279.26</v>
      </c>
      <c r="I25" s="26">
        <f t="shared" si="10"/>
        <v>87.59</v>
      </c>
      <c r="J25" s="40">
        <v>339</v>
      </c>
      <c r="K25" s="27">
        <f t="shared" si="9"/>
        <v>27.850000000000023</v>
      </c>
      <c r="GN25" s="43"/>
      <c r="GO25" s="43"/>
      <c r="GP25" s="43"/>
      <c r="GQ25" s="43"/>
      <c r="GR25" s="43"/>
      <c r="GS25" s="43"/>
      <c r="GT25" s="43"/>
      <c r="GU25" s="43"/>
      <c r="GV25" s="43"/>
      <c r="GW25" s="43"/>
      <c r="GX25" s="43"/>
      <c r="GY25" s="43"/>
      <c r="GZ25" s="43"/>
      <c r="HA25" s="43"/>
      <c r="HB25" s="43"/>
      <c r="HC25" s="43"/>
      <c r="HD25" s="43"/>
      <c r="HE25" s="43"/>
      <c r="HF25" s="43"/>
      <c r="HG25" s="43"/>
      <c r="HH25" s="43"/>
      <c r="HI25" s="43"/>
      <c r="HJ25" s="43"/>
      <c r="HK25" s="43"/>
      <c r="HL25" s="43"/>
      <c r="HM25" s="43"/>
      <c r="HN25" s="43"/>
      <c r="HO25" s="43"/>
      <c r="HP25" s="43"/>
      <c r="HQ25" s="43"/>
      <c r="HR25" s="43"/>
      <c r="HS25" s="43"/>
      <c r="HT25" s="43"/>
      <c r="HU25" s="43"/>
      <c r="HV25" s="43"/>
      <c r="HW25" s="43"/>
      <c r="HX25" s="43"/>
      <c r="HY25" s="43"/>
      <c r="HZ25" s="43"/>
      <c r="IA25" s="43"/>
      <c r="IB25" s="43"/>
      <c r="IC25" s="43"/>
      <c r="ID25" s="43"/>
      <c r="IE25" s="43"/>
      <c r="IF25" s="43"/>
      <c r="IG25" s="43"/>
      <c r="IH25" s="43"/>
      <c r="II25" s="43"/>
    </row>
    <row r="26" spans="1:243" s="6" customFormat="1" ht="18" customHeight="1">
      <c r="A26" s="22" t="s">
        <v>34</v>
      </c>
      <c r="B26" s="23">
        <v>12</v>
      </c>
      <c r="C26" s="23">
        <v>18</v>
      </c>
      <c r="D26" s="24">
        <v>13982</v>
      </c>
      <c r="E26" s="24">
        <v>3574</v>
      </c>
      <c r="F26" s="25">
        <v>150</v>
      </c>
      <c r="G26" s="26">
        <f t="shared" si="7"/>
        <v>263.34</v>
      </c>
      <c r="H26" s="27">
        <f t="shared" si="8"/>
        <v>209.73</v>
      </c>
      <c r="I26" s="26">
        <f t="shared" si="10"/>
        <v>53.61</v>
      </c>
      <c r="J26" s="40">
        <v>196</v>
      </c>
      <c r="K26" s="27">
        <f t="shared" si="9"/>
        <v>67.33999999999997</v>
      </c>
      <c r="GN26" s="43"/>
      <c r="GO26" s="43"/>
      <c r="GP26" s="43"/>
      <c r="GQ26" s="43"/>
      <c r="GR26" s="43"/>
      <c r="GS26" s="43"/>
      <c r="GT26" s="43"/>
      <c r="GU26" s="43"/>
      <c r="GV26" s="43"/>
      <c r="GW26" s="43"/>
      <c r="GX26" s="43"/>
      <c r="GY26" s="43"/>
      <c r="GZ26" s="43"/>
      <c r="HA26" s="43"/>
      <c r="HB26" s="43"/>
      <c r="HC26" s="43"/>
      <c r="HD26" s="43"/>
      <c r="HE26" s="43"/>
      <c r="HF26" s="43"/>
      <c r="HG26" s="43"/>
      <c r="HH26" s="43"/>
      <c r="HI26" s="43"/>
      <c r="HJ26" s="43"/>
      <c r="HK26" s="43"/>
      <c r="HL26" s="43"/>
      <c r="HM26" s="43"/>
      <c r="HN26" s="43"/>
      <c r="HO26" s="43"/>
      <c r="HP26" s="43"/>
      <c r="HQ26" s="43"/>
      <c r="HR26" s="43"/>
      <c r="HS26" s="43"/>
      <c r="HT26" s="43"/>
      <c r="HU26" s="43"/>
      <c r="HV26" s="43"/>
      <c r="HW26" s="43"/>
      <c r="HX26" s="43"/>
      <c r="HY26" s="43"/>
      <c r="HZ26" s="43"/>
      <c r="IA26" s="43"/>
      <c r="IB26" s="43"/>
      <c r="IC26" s="43"/>
      <c r="ID26" s="43"/>
      <c r="IE26" s="43"/>
      <c r="IF26" s="43"/>
      <c r="IG26" s="43"/>
      <c r="IH26" s="43"/>
      <c r="II26" s="43"/>
    </row>
    <row r="27" spans="1:243" s="6" customFormat="1" ht="18" customHeight="1">
      <c r="A27" s="22" t="s">
        <v>35</v>
      </c>
      <c r="B27" s="23">
        <v>1</v>
      </c>
      <c r="C27" s="23">
        <v>0</v>
      </c>
      <c r="D27" s="24">
        <v>1653</v>
      </c>
      <c r="E27" s="24">
        <v>0</v>
      </c>
      <c r="F27" s="25">
        <v>150</v>
      </c>
      <c r="G27" s="26">
        <f t="shared" si="7"/>
        <v>24.8</v>
      </c>
      <c r="H27" s="27">
        <f t="shared" si="8"/>
        <v>24.8</v>
      </c>
      <c r="I27" s="26"/>
      <c r="J27" s="40">
        <v>24</v>
      </c>
      <c r="K27" s="27">
        <f t="shared" si="9"/>
        <v>0.8000000000000007</v>
      </c>
      <c r="GN27" s="43"/>
      <c r="GO27" s="43"/>
      <c r="GP27" s="43"/>
      <c r="GQ27" s="43"/>
      <c r="GR27" s="43"/>
      <c r="GS27" s="43"/>
      <c r="GT27" s="43"/>
      <c r="GU27" s="43"/>
      <c r="GV27" s="43"/>
      <c r="GW27" s="43"/>
      <c r="GX27" s="43"/>
      <c r="GY27" s="43"/>
      <c r="GZ27" s="43"/>
      <c r="HA27" s="43"/>
      <c r="HB27" s="43"/>
      <c r="HC27" s="43"/>
      <c r="HD27" s="43"/>
      <c r="HE27" s="43"/>
      <c r="HF27" s="43"/>
      <c r="HG27" s="43"/>
      <c r="HH27" s="43"/>
      <c r="HI27" s="43"/>
      <c r="HJ27" s="43"/>
      <c r="HK27" s="43"/>
      <c r="HL27" s="43"/>
      <c r="HM27" s="43"/>
      <c r="HN27" s="43"/>
      <c r="HO27" s="43"/>
      <c r="HP27" s="43"/>
      <c r="HQ27" s="43"/>
      <c r="HR27" s="43"/>
      <c r="HS27" s="43"/>
      <c r="HT27" s="43"/>
      <c r="HU27" s="43"/>
      <c r="HV27" s="43"/>
      <c r="HW27" s="43"/>
      <c r="HX27" s="43"/>
      <c r="HY27" s="43"/>
      <c r="HZ27" s="43"/>
      <c r="IA27" s="43"/>
      <c r="IB27" s="43"/>
      <c r="IC27" s="43"/>
      <c r="ID27" s="43"/>
      <c r="IE27" s="43"/>
      <c r="IF27" s="43"/>
      <c r="IG27" s="43"/>
      <c r="IH27" s="43"/>
      <c r="II27" s="43"/>
    </row>
    <row r="28" spans="1:243" s="6" customFormat="1" ht="18" customHeight="1">
      <c r="A28" s="22" t="s">
        <v>36</v>
      </c>
      <c r="B28" s="23">
        <v>7</v>
      </c>
      <c r="C28" s="23">
        <v>4</v>
      </c>
      <c r="D28" s="24">
        <v>2195</v>
      </c>
      <c r="E28" s="24">
        <v>650</v>
      </c>
      <c r="F28" s="25">
        <v>150</v>
      </c>
      <c r="G28" s="26">
        <f t="shared" si="7"/>
        <v>42.68</v>
      </c>
      <c r="H28" s="27">
        <f t="shared" si="8"/>
        <v>32.93</v>
      </c>
      <c r="I28" s="26">
        <f t="shared" si="10"/>
        <v>9.75</v>
      </c>
      <c r="J28" s="40">
        <v>37</v>
      </c>
      <c r="K28" s="27">
        <f t="shared" si="9"/>
        <v>5.68</v>
      </c>
      <c r="GN28" s="43"/>
      <c r="GO28" s="43"/>
      <c r="GP28" s="43"/>
      <c r="GQ28" s="43"/>
      <c r="GR28" s="43"/>
      <c r="GS28" s="43"/>
      <c r="GT28" s="43"/>
      <c r="GU28" s="43"/>
      <c r="GV28" s="43"/>
      <c r="GW28" s="43"/>
      <c r="GX28" s="43"/>
      <c r="GY28" s="43"/>
      <c r="GZ28" s="43"/>
      <c r="HA28" s="43"/>
      <c r="HB28" s="43"/>
      <c r="HC28" s="43"/>
      <c r="HD28" s="43"/>
      <c r="HE28" s="43"/>
      <c r="HF28" s="43"/>
      <c r="HG28" s="43"/>
      <c r="HH28" s="43"/>
      <c r="HI28" s="43"/>
      <c r="HJ28" s="43"/>
      <c r="HK28" s="43"/>
      <c r="HL28" s="43"/>
      <c r="HM28" s="43"/>
      <c r="HN28" s="43"/>
      <c r="HO28" s="43"/>
      <c r="HP28" s="43"/>
      <c r="HQ28" s="43"/>
      <c r="HR28" s="43"/>
      <c r="HS28" s="43"/>
      <c r="HT28" s="43"/>
      <c r="HU28" s="43"/>
      <c r="HV28" s="43"/>
      <c r="HW28" s="43"/>
      <c r="HX28" s="43"/>
      <c r="HY28" s="43"/>
      <c r="HZ28" s="43"/>
      <c r="IA28" s="43"/>
      <c r="IB28" s="43"/>
      <c r="IC28" s="43"/>
      <c r="ID28" s="43"/>
      <c r="IE28" s="43"/>
      <c r="IF28" s="43"/>
      <c r="IG28" s="43"/>
      <c r="IH28" s="43"/>
      <c r="II28" s="43"/>
    </row>
    <row r="29" spans="1:243" s="5" customFormat="1" ht="18" customHeight="1">
      <c r="A29" s="22" t="s">
        <v>37</v>
      </c>
      <c r="B29" s="23">
        <v>31</v>
      </c>
      <c r="C29" s="23">
        <v>98</v>
      </c>
      <c r="D29" s="24">
        <v>16915</v>
      </c>
      <c r="E29" s="24">
        <v>12687</v>
      </c>
      <c r="F29" s="25">
        <v>150</v>
      </c>
      <c r="G29" s="26">
        <f t="shared" si="7"/>
        <v>444.03999999999996</v>
      </c>
      <c r="H29" s="27">
        <f t="shared" si="8"/>
        <v>253.73</v>
      </c>
      <c r="I29" s="26">
        <f t="shared" si="10"/>
        <v>190.31</v>
      </c>
      <c r="J29" s="40">
        <v>349</v>
      </c>
      <c r="K29" s="27">
        <f t="shared" si="9"/>
        <v>95.03999999999996</v>
      </c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43"/>
      <c r="GO29" s="43"/>
      <c r="GP29" s="43"/>
      <c r="GQ29" s="43"/>
      <c r="GR29" s="43"/>
      <c r="GS29" s="43"/>
      <c r="GT29" s="43"/>
      <c r="GU29" s="43"/>
      <c r="GV29" s="43"/>
      <c r="GW29" s="43"/>
      <c r="GX29" s="43"/>
      <c r="GY29" s="43"/>
      <c r="GZ29" s="43"/>
      <c r="HA29" s="43"/>
      <c r="HB29" s="43"/>
      <c r="HC29" s="43"/>
      <c r="HD29" s="43"/>
      <c r="HE29" s="43"/>
      <c r="HF29" s="43"/>
      <c r="HG29" s="43"/>
      <c r="HH29" s="43"/>
      <c r="HI29" s="43"/>
      <c r="HJ29" s="43"/>
      <c r="HK29" s="43"/>
      <c r="HL29" s="43"/>
      <c r="HM29" s="43"/>
      <c r="HN29" s="43"/>
      <c r="HO29" s="43"/>
      <c r="HP29" s="43"/>
      <c r="HQ29" s="43"/>
      <c r="HR29" s="43"/>
      <c r="HS29" s="43"/>
      <c r="HT29" s="43"/>
      <c r="HU29" s="43"/>
      <c r="HV29" s="43"/>
      <c r="HW29" s="43"/>
      <c r="HX29" s="43"/>
      <c r="HY29" s="43"/>
      <c r="HZ29" s="43"/>
      <c r="IA29" s="43"/>
      <c r="IB29" s="43"/>
      <c r="IC29" s="43"/>
      <c r="ID29" s="43"/>
      <c r="IE29" s="43"/>
      <c r="IF29" s="43"/>
      <c r="IG29" s="43"/>
      <c r="IH29" s="43"/>
      <c r="II29" s="43"/>
    </row>
    <row r="30" spans="1:256" s="6" customFormat="1" ht="18" customHeight="1">
      <c r="A30" s="19" t="s">
        <v>38</v>
      </c>
      <c r="B30" s="29">
        <f aca="true" t="shared" si="11" ref="B30:K30">SUM(B31:B43)</f>
        <v>326</v>
      </c>
      <c r="C30" s="29">
        <f t="shared" si="11"/>
        <v>214</v>
      </c>
      <c r="D30" s="29">
        <f t="shared" si="11"/>
        <v>65252</v>
      </c>
      <c r="E30" s="29">
        <f t="shared" si="11"/>
        <v>34211</v>
      </c>
      <c r="F30" s="29"/>
      <c r="G30" s="29">
        <f t="shared" si="11"/>
        <v>1492</v>
      </c>
      <c r="H30" s="29">
        <f t="shared" si="11"/>
        <v>978.8099999999998</v>
      </c>
      <c r="I30" s="29">
        <f t="shared" si="11"/>
        <v>513.19</v>
      </c>
      <c r="J30" s="29">
        <f t="shared" si="11"/>
        <v>1296</v>
      </c>
      <c r="K30" s="41">
        <f t="shared" si="11"/>
        <v>196.00000000000003</v>
      </c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43"/>
      <c r="GO30" s="43"/>
      <c r="GP30" s="43"/>
      <c r="GQ30" s="43"/>
      <c r="GR30" s="43"/>
      <c r="GS30" s="43"/>
      <c r="GT30" s="43"/>
      <c r="GU30" s="43"/>
      <c r="GV30" s="43"/>
      <c r="GW30" s="43"/>
      <c r="GX30" s="43"/>
      <c r="GY30" s="43"/>
      <c r="GZ30" s="43"/>
      <c r="HA30" s="43"/>
      <c r="HB30" s="43"/>
      <c r="HC30" s="43"/>
      <c r="HD30" s="43"/>
      <c r="HE30" s="43"/>
      <c r="HF30" s="43"/>
      <c r="HG30" s="43"/>
      <c r="HH30" s="43"/>
      <c r="HI30" s="43"/>
      <c r="HJ30" s="43"/>
      <c r="HK30" s="43"/>
      <c r="HL30" s="43"/>
      <c r="HM30" s="43"/>
      <c r="HN30" s="43"/>
      <c r="HO30" s="43"/>
      <c r="HP30" s="43"/>
      <c r="HQ30" s="43"/>
      <c r="HR30" s="43"/>
      <c r="HS30" s="43"/>
      <c r="HT30" s="43"/>
      <c r="HU30" s="43"/>
      <c r="HV30" s="43"/>
      <c r="HW30" s="43"/>
      <c r="HX30" s="43"/>
      <c r="HY30" s="43"/>
      <c r="HZ30" s="43"/>
      <c r="IA30" s="43"/>
      <c r="IB30" s="43"/>
      <c r="IC30" s="43"/>
      <c r="ID30" s="43"/>
      <c r="IE30" s="43"/>
      <c r="IF30" s="43"/>
      <c r="IG30" s="43"/>
      <c r="IH30" s="43"/>
      <c r="II30" s="43"/>
      <c r="IJ30" s="11"/>
      <c r="IK30" s="11"/>
      <c r="IL30" s="11"/>
      <c r="IM30" s="11"/>
      <c r="IN30" s="11"/>
      <c r="IO30" s="11"/>
      <c r="IP30" s="11"/>
      <c r="IQ30" s="11"/>
      <c r="IR30" s="11"/>
      <c r="IS30" s="11"/>
      <c r="IT30" s="11"/>
      <c r="IU30" s="11"/>
      <c r="IV30" s="11"/>
    </row>
    <row r="31" spans="1:256" s="6" customFormat="1" ht="18" customHeight="1">
      <c r="A31" s="22" t="s">
        <v>16</v>
      </c>
      <c r="B31" s="23">
        <v>3</v>
      </c>
      <c r="C31" s="23">
        <v>0</v>
      </c>
      <c r="D31" s="24">
        <v>1700</v>
      </c>
      <c r="E31" s="24">
        <v>0</v>
      </c>
      <c r="F31" s="25">
        <v>150</v>
      </c>
      <c r="G31" s="26">
        <f aca="true" t="shared" si="12" ref="G31:G43">H31+I31</f>
        <v>25.5</v>
      </c>
      <c r="H31" s="27">
        <f aca="true" t="shared" si="13" ref="H31:H43">ROUND(D31*F31/10000,2)</f>
        <v>25.5</v>
      </c>
      <c r="I31" s="26"/>
      <c r="J31" s="40">
        <v>18</v>
      </c>
      <c r="K31" s="27">
        <f aca="true" t="shared" si="14" ref="K31:K43">G31-J31</f>
        <v>7.5</v>
      </c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43"/>
      <c r="GO31" s="43"/>
      <c r="GP31" s="43"/>
      <c r="GQ31" s="43"/>
      <c r="GR31" s="43"/>
      <c r="GS31" s="43"/>
      <c r="GT31" s="43"/>
      <c r="GU31" s="43"/>
      <c r="GV31" s="43"/>
      <c r="GW31" s="43"/>
      <c r="GX31" s="43"/>
      <c r="GY31" s="43"/>
      <c r="GZ31" s="43"/>
      <c r="HA31" s="43"/>
      <c r="HB31" s="43"/>
      <c r="HC31" s="43"/>
      <c r="HD31" s="43"/>
      <c r="HE31" s="43"/>
      <c r="HF31" s="43"/>
      <c r="HG31" s="43"/>
      <c r="HH31" s="43"/>
      <c r="HI31" s="43"/>
      <c r="HJ31" s="43"/>
      <c r="HK31" s="43"/>
      <c r="HL31" s="43"/>
      <c r="HM31" s="43"/>
      <c r="HN31" s="43"/>
      <c r="HO31" s="43"/>
      <c r="HP31" s="43"/>
      <c r="HQ31" s="43"/>
      <c r="HR31" s="43"/>
      <c r="HS31" s="43"/>
      <c r="HT31" s="43"/>
      <c r="HU31" s="43"/>
      <c r="HV31" s="43"/>
      <c r="HW31" s="43"/>
      <c r="HX31" s="43"/>
      <c r="HY31" s="43"/>
      <c r="HZ31" s="43"/>
      <c r="IA31" s="43"/>
      <c r="IB31" s="43"/>
      <c r="IC31" s="43"/>
      <c r="ID31" s="43"/>
      <c r="IE31" s="43"/>
      <c r="IF31" s="43"/>
      <c r="IG31" s="43"/>
      <c r="IH31" s="43"/>
      <c r="II31" s="43"/>
      <c r="IJ31" s="11"/>
      <c r="IK31" s="11"/>
      <c r="IL31" s="11"/>
      <c r="IM31" s="11"/>
      <c r="IN31" s="11"/>
      <c r="IO31" s="11"/>
      <c r="IP31" s="11"/>
      <c r="IQ31" s="11"/>
      <c r="IR31" s="11"/>
      <c r="IS31" s="11"/>
      <c r="IT31" s="11"/>
      <c r="IU31" s="11"/>
      <c r="IV31" s="11"/>
    </row>
    <row r="32" spans="1:256" s="6" customFormat="1" ht="18" customHeight="1">
      <c r="A32" s="22" t="s">
        <v>39</v>
      </c>
      <c r="B32" s="23">
        <v>11</v>
      </c>
      <c r="C32" s="23">
        <v>11</v>
      </c>
      <c r="D32" s="24">
        <v>3825</v>
      </c>
      <c r="E32" s="24">
        <v>2709</v>
      </c>
      <c r="F32" s="25">
        <v>150</v>
      </c>
      <c r="G32" s="26">
        <f t="shared" si="12"/>
        <v>98.02000000000001</v>
      </c>
      <c r="H32" s="27">
        <f t="shared" si="13"/>
        <v>57.38</v>
      </c>
      <c r="I32" s="26">
        <f aca="true" t="shared" si="15" ref="I31:I43">ROUND(E32*F32/10000,2)</f>
        <v>40.64</v>
      </c>
      <c r="J32" s="40">
        <v>75</v>
      </c>
      <c r="K32" s="27">
        <f t="shared" si="14"/>
        <v>23.02000000000001</v>
      </c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43"/>
      <c r="GO32" s="43"/>
      <c r="GP32" s="43"/>
      <c r="GQ32" s="43"/>
      <c r="GR32" s="43"/>
      <c r="GS32" s="43"/>
      <c r="GT32" s="43"/>
      <c r="GU32" s="43"/>
      <c r="GV32" s="43"/>
      <c r="GW32" s="43"/>
      <c r="GX32" s="43"/>
      <c r="GY32" s="43"/>
      <c r="GZ32" s="43"/>
      <c r="HA32" s="43"/>
      <c r="HB32" s="43"/>
      <c r="HC32" s="43"/>
      <c r="HD32" s="43"/>
      <c r="HE32" s="43"/>
      <c r="HF32" s="43"/>
      <c r="HG32" s="43"/>
      <c r="HH32" s="43"/>
      <c r="HI32" s="43"/>
      <c r="HJ32" s="43"/>
      <c r="HK32" s="43"/>
      <c r="HL32" s="43"/>
      <c r="HM32" s="43"/>
      <c r="HN32" s="43"/>
      <c r="HO32" s="43"/>
      <c r="HP32" s="43"/>
      <c r="HQ32" s="43"/>
      <c r="HR32" s="43"/>
      <c r="HS32" s="43"/>
      <c r="HT32" s="43"/>
      <c r="HU32" s="43"/>
      <c r="HV32" s="43"/>
      <c r="HW32" s="43"/>
      <c r="HX32" s="43"/>
      <c r="HY32" s="43"/>
      <c r="HZ32" s="43"/>
      <c r="IA32" s="43"/>
      <c r="IB32" s="43"/>
      <c r="IC32" s="43"/>
      <c r="ID32" s="43"/>
      <c r="IE32" s="43"/>
      <c r="IF32" s="43"/>
      <c r="IG32" s="43"/>
      <c r="IH32" s="43"/>
      <c r="II32" s="43"/>
      <c r="IJ32" s="11"/>
      <c r="IK32" s="11"/>
      <c r="IL32" s="11"/>
      <c r="IM32" s="11"/>
      <c r="IN32" s="11"/>
      <c r="IO32" s="11"/>
      <c r="IP32" s="11"/>
      <c r="IQ32" s="11"/>
      <c r="IR32" s="11"/>
      <c r="IS32" s="11"/>
      <c r="IT32" s="11"/>
      <c r="IU32" s="11"/>
      <c r="IV32" s="11"/>
    </row>
    <row r="33" spans="1:256" s="6" customFormat="1" ht="18" customHeight="1">
      <c r="A33" s="22" t="s">
        <v>40</v>
      </c>
      <c r="B33" s="23">
        <v>11</v>
      </c>
      <c r="C33" s="23">
        <v>22</v>
      </c>
      <c r="D33" s="24">
        <v>4027</v>
      </c>
      <c r="E33" s="24">
        <v>2183</v>
      </c>
      <c r="F33" s="25">
        <v>150</v>
      </c>
      <c r="G33" s="26">
        <f t="shared" si="12"/>
        <v>93.16</v>
      </c>
      <c r="H33" s="27">
        <f t="shared" si="13"/>
        <v>60.41</v>
      </c>
      <c r="I33" s="26">
        <f t="shared" si="15"/>
        <v>32.75</v>
      </c>
      <c r="J33" s="40">
        <v>82</v>
      </c>
      <c r="K33" s="27">
        <f t="shared" si="14"/>
        <v>11.159999999999997</v>
      </c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43"/>
      <c r="GO33" s="43"/>
      <c r="GP33" s="43"/>
      <c r="GQ33" s="43"/>
      <c r="GR33" s="43"/>
      <c r="GS33" s="43"/>
      <c r="GT33" s="43"/>
      <c r="GU33" s="43"/>
      <c r="GV33" s="43"/>
      <c r="GW33" s="43"/>
      <c r="GX33" s="43"/>
      <c r="GY33" s="43"/>
      <c r="GZ33" s="43"/>
      <c r="HA33" s="43"/>
      <c r="HB33" s="43"/>
      <c r="HC33" s="43"/>
      <c r="HD33" s="43"/>
      <c r="HE33" s="43"/>
      <c r="HF33" s="43"/>
      <c r="HG33" s="43"/>
      <c r="HH33" s="43"/>
      <c r="HI33" s="43"/>
      <c r="HJ33" s="43"/>
      <c r="HK33" s="43"/>
      <c r="HL33" s="43"/>
      <c r="HM33" s="43"/>
      <c r="HN33" s="43"/>
      <c r="HO33" s="43"/>
      <c r="HP33" s="43"/>
      <c r="HQ33" s="43"/>
      <c r="HR33" s="43"/>
      <c r="HS33" s="43"/>
      <c r="HT33" s="43"/>
      <c r="HU33" s="43"/>
      <c r="HV33" s="43"/>
      <c r="HW33" s="43"/>
      <c r="HX33" s="43"/>
      <c r="HY33" s="43"/>
      <c r="HZ33" s="43"/>
      <c r="IA33" s="43"/>
      <c r="IB33" s="43"/>
      <c r="IC33" s="43"/>
      <c r="ID33" s="43"/>
      <c r="IE33" s="43"/>
      <c r="IF33" s="43"/>
      <c r="IG33" s="43"/>
      <c r="IH33" s="43"/>
      <c r="II33" s="43"/>
      <c r="IJ33" s="11"/>
      <c r="IK33" s="11"/>
      <c r="IL33" s="11"/>
      <c r="IM33" s="11"/>
      <c r="IN33" s="11"/>
      <c r="IO33" s="11"/>
      <c r="IP33" s="11"/>
      <c r="IQ33" s="11"/>
      <c r="IR33" s="11"/>
      <c r="IS33" s="11"/>
      <c r="IT33" s="11"/>
      <c r="IU33" s="11"/>
      <c r="IV33" s="11"/>
    </row>
    <row r="34" spans="1:256" s="6" customFormat="1" ht="18" customHeight="1">
      <c r="A34" s="22" t="s">
        <v>41</v>
      </c>
      <c r="B34" s="23">
        <v>22</v>
      </c>
      <c r="C34" s="23">
        <v>8</v>
      </c>
      <c r="D34" s="24">
        <v>2590</v>
      </c>
      <c r="E34" s="24">
        <v>973</v>
      </c>
      <c r="F34" s="25">
        <v>150</v>
      </c>
      <c r="G34" s="26">
        <f t="shared" si="12"/>
        <v>53.45</v>
      </c>
      <c r="H34" s="27">
        <f t="shared" si="13"/>
        <v>38.85</v>
      </c>
      <c r="I34" s="26">
        <f t="shared" si="15"/>
        <v>14.6</v>
      </c>
      <c r="J34" s="40">
        <v>41</v>
      </c>
      <c r="K34" s="27">
        <f t="shared" si="14"/>
        <v>12.450000000000003</v>
      </c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43"/>
      <c r="GO34" s="43"/>
      <c r="GP34" s="43"/>
      <c r="GQ34" s="43"/>
      <c r="GR34" s="43"/>
      <c r="GS34" s="43"/>
      <c r="GT34" s="43"/>
      <c r="GU34" s="43"/>
      <c r="GV34" s="43"/>
      <c r="GW34" s="43"/>
      <c r="GX34" s="43"/>
      <c r="GY34" s="43"/>
      <c r="GZ34" s="43"/>
      <c r="HA34" s="43"/>
      <c r="HB34" s="43"/>
      <c r="HC34" s="43"/>
      <c r="HD34" s="43"/>
      <c r="HE34" s="43"/>
      <c r="HF34" s="43"/>
      <c r="HG34" s="43"/>
      <c r="HH34" s="43"/>
      <c r="HI34" s="43"/>
      <c r="HJ34" s="43"/>
      <c r="HK34" s="43"/>
      <c r="HL34" s="43"/>
      <c r="HM34" s="43"/>
      <c r="HN34" s="43"/>
      <c r="HO34" s="43"/>
      <c r="HP34" s="43"/>
      <c r="HQ34" s="43"/>
      <c r="HR34" s="43"/>
      <c r="HS34" s="43"/>
      <c r="HT34" s="43"/>
      <c r="HU34" s="43"/>
      <c r="HV34" s="43"/>
      <c r="HW34" s="43"/>
      <c r="HX34" s="43"/>
      <c r="HY34" s="43"/>
      <c r="HZ34" s="43"/>
      <c r="IA34" s="43"/>
      <c r="IB34" s="43"/>
      <c r="IC34" s="43"/>
      <c r="ID34" s="43"/>
      <c r="IE34" s="43"/>
      <c r="IF34" s="43"/>
      <c r="IG34" s="43"/>
      <c r="IH34" s="43"/>
      <c r="II34" s="43"/>
      <c r="IJ34" s="11"/>
      <c r="IK34" s="11"/>
      <c r="IL34" s="11"/>
      <c r="IM34" s="11"/>
      <c r="IN34" s="11"/>
      <c r="IO34" s="11"/>
      <c r="IP34" s="11"/>
      <c r="IQ34" s="11"/>
      <c r="IR34" s="11"/>
      <c r="IS34" s="11"/>
      <c r="IT34" s="11"/>
      <c r="IU34" s="11"/>
      <c r="IV34" s="11"/>
    </row>
    <row r="35" spans="1:256" s="6" customFormat="1" ht="18" customHeight="1">
      <c r="A35" s="22" t="s">
        <v>42</v>
      </c>
      <c r="B35" s="23">
        <v>25</v>
      </c>
      <c r="C35" s="23">
        <v>6</v>
      </c>
      <c r="D35" s="24">
        <v>2865</v>
      </c>
      <c r="E35" s="24">
        <v>1464</v>
      </c>
      <c r="F35" s="25">
        <v>150</v>
      </c>
      <c r="G35" s="26">
        <f t="shared" si="12"/>
        <v>64.94</v>
      </c>
      <c r="H35" s="27">
        <f t="shared" si="13"/>
        <v>42.98</v>
      </c>
      <c r="I35" s="26">
        <f t="shared" si="15"/>
        <v>21.96</v>
      </c>
      <c r="J35" s="40">
        <v>59</v>
      </c>
      <c r="K35" s="27">
        <f t="shared" si="14"/>
        <v>5.939999999999998</v>
      </c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43"/>
      <c r="GO35" s="43"/>
      <c r="GP35" s="43"/>
      <c r="GQ35" s="43"/>
      <c r="GR35" s="43"/>
      <c r="GS35" s="43"/>
      <c r="GT35" s="43"/>
      <c r="GU35" s="43"/>
      <c r="GV35" s="43"/>
      <c r="GW35" s="43"/>
      <c r="GX35" s="43"/>
      <c r="GY35" s="43"/>
      <c r="GZ35" s="43"/>
      <c r="HA35" s="43"/>
      <c r="HB35" s="43"/>
      <c r="HC35" s="43"/>
      <c r="HD35" s="43"/>
      <c r="HE35" s="43"/>
      <c r="HF35" s="43"/>
      <c r="HG35" s="43"/>
      <c r="HH35" s="43"/>
      <c r="HI35" s="43"/>
      <c r="HJ35" s="43"/>
      <c r="HK35" s="43"/>
      <c r="HL35" s="43"/>
      <c r="HM35" s="43"/>
      <c r="HN35" s="43"/>
      <c r="HO35" s="43"/>
      <c r="HP35" s="43"/>
      <c r="HQ35" s="43"/>
      <c r="HR35" s="43"/>
      <c r="HS35" s="43"/>
      <c r="HT35" s="43"/>
      <c r="HU35" s="43"/>
      <c r="HV35" s="43"/>
      <c r="HW35" s="43"/>
      <c r="HX35" s="43"/>
      <c r="HY35" s="43"/>
      <c r="HZ35" s="43"/>
      <c r="IA35" s="43"/>
      <c r="IB35" s="43"/>
      <c r="IC35" s="43"/>
      <c r="ID35" s="43"/>
      <c r="IE35" s="43"/>
      <c r="IF35" s="43"/>
      <c r="IG35" s="43"/>
      <c r="IH35" s="43"/>
      <c r="II35" s="43"/>
      <c r="IJ35" s="11"/>
      <c r="IK35" s="11"/>
      <c r="IL35" s="11"/>
      <c r="IM35" s="11"/>
      <c r="IN35" s="11"/>
      <c r="IO35" s="11"/>
      <c r="IP35" s="11"/>
      <c r="IQ35" s="11"/>
      <c r="IR35" s="11"/>
      <c r="IS35" s="11"/>
      <c r="IT35" s="11"/>
      <c r="IU35" s="11"/>
      <c r="IV35" s="11"/>
    </row>
    <row r="36" spans="1:256" s="6" customFormat="1" ht="18" customHeight="1">
      <c r="A36" s="22" t="s">
        <v>43</v>
      </c>
      <c r="B36" s="23">
        <v>60</v>
      </c>
      <c r="C36" s="23">
        <v>20</v>
      </c>
      <c r="D36" s="24">
        <v>6950</v>
      </c>
      <c r="E36" s="24">
        <v>4207</v>
      </c>
      <c r="F36" s="25">
        <v>150</v>
      </c>
      <c r="G36" s="26">
        <f t="shared" si="12"/>
        <v>167.36</v>
      </c>
      <c r="H36" s="27">
        <f t="shared" si="13"/>
        <v>104.25</v>
      </c>
      <c r="I36" s="26">
        <f t="shared" si="15"/>
        <v>63.11</v>
      </c>
      <c r="J36" s="40">
        <v>137</v>
      </c>
      <c r="K36" s="27">
        <f t="shared" si="14"/>
        <v>30.360000000000014</v>
      </c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43"/>
      <c r="GO36" s="43"/>
      <c r="GP36" s="43"/>
      <c r="GQ36" s="43"/>
      <c r="GR36" s="43"/>
      <c r="GS36" s="43"/>
      <c r="GT36" s="43"/>
      <c r="GU36" s="43"/>
      <c r="GV36" s="43"/>
      <c r="GW36" s="43"/>
      <c r="GX36" s="43"/>
      <c r="GY36" s="43"/>
      <c r="GZ36" s="43"/>
      <c r="HA36" s="43"/>
      <c r="HB36" s="43"/>
      <c r="HC36" s="43"/>
      <c r="HD36" s="43"/>
      <c r="HE36" s="43"/>
      <c r="HF36" s="43"/>
      <c r="HG36" s="43"/>
      <c r="HH36" s="43"/>
      <c r="HI36" s="43"/>
      <c r="HJ36" s="43"/>
      <c r="HK36" s="43"/>
      <c r="HL36" s="43"/>
      <c r="HM36" s="43"/>
      <c r="HN36" s="43"/>
      <c r="HO36" s="43"/>
      <c r="HP36" s="43"/>
      <c r="HQ36" s="43"/>
      <c r="HR36" s="43"/>
      <c r="HS36" s="43"/>
      <c r="HT36" s="43"/>
      <c r="HU36" s="43"/>
      <c r="HV36" s="43"/>
      <c r="HW36" s="43"/>
      <c r="HX36" s="43"/>
      <c r="HY36" s="43"/>
      <c r="HZ36" s="43"/>
      <c r="IA36" s="43"/>
      <c r="IB36" s="43"/>
      <c r="IC36" s="43"/>
      <c r="ID36" s="43"/>
      <c r="IE36" s="43"/>
      <c r="IF36" s="43"/>
      <c r="IG36" s="43"/>
      <c r="IH36" s="43"/>
      <c r="II36" s="43"/>
      <c r="IJ36" s="11"/>
      <c r="IK36" s="11"/>
      <c r="IL36" s="11"/>
      <c r="IM36" s="11"/>
      <c r="IN36" s="11"/>
      <c r="IO36" s="11"/>
      <c r="IP36" s="11"/>
      <c r="IQ36" s="11"/>
      <c r="IR36" s="11"/>
      <c r="IS36" s="11"/>
      <c r="IT36" s="11"/>
      <c r="IU36" s="11"/>
      <c r="IV36" s="11"/>
    </row>
    <row r="37" spans="1:256" s="6" customFormat="1" ht="18" customHeight="1">
      <c r="A37" s="22" t="s">
        <v>44</v>
      </c>
      <c r="B37" s="23">
        <v>35</v>
      </c>
      <c r="C37" s="23">
        <v>27</v>
      </c>
      <c r="D37" s="24">
        <v>11302</v>
      </c>
      <c r="E37" s="24">
        <v>3587</v>
      </c>
      <c r="F37" s="25">
        <v>150</v>
      </c>
      <c r="G37" s="26">
        <f t="shared" si="12"/>
        <v>223.34</v>
      </c>
      <c r="H37" s="27">
        <f t="shared" si="13"/>
        <v>169.53</v>
      </c>
      <c r="I37" s="26">
        <f t="shared" si="15"/>
        <v>53.81</v>
      </c>
      <c r="J37" s="40">
        <v>209</v>
      </c>
      <c r="K37" s="27">
        <f t="shared" si="14"/>
        <v>14.340000000000003</v>
      </c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43"/>
      <c r="GO37" s="43"/>
      <c r="GP37" s="43"/>
      <c r="GQ37" s="43"/>
      <c r="GR37" s="43"/>
      <c r="GS37" s="43"/>
      <c r="GT37" s="43"/>
      <c r="GU37" s="43"/>
      <c r="GV37" s="43"/>
      <c r="GW37" s="43"/>
      <c r="GX37" s="43"/>
      <c r="GY37" s="43"/>
      <c r="GZ37" s="43"/>
      <c r="HA37" s="43"/>
      <c r="HB37" s="43"/>
      <c r="HC37" s="43"/>
      <c r="HD37" s="43"/>
      <c r="HE37" s="43"/>
      <c r="HF37" s="43"/>
      <c r="HG37" s="43"/>
      <c r="HH37" s="43"/>
      <c r="HI37" s="43"/>
      <c r="HJ37" s="43"/>
      <c r="HK37" s="43"/>
      <c r="HL37" s="43"/>
      <c r="HM37" s="43"/>
      <c r="HN37" s="43"/>
      <c r="HO37" s="43"/>
      <c r="HP37" s="43"/>
      <c r="HQ37" s="43"/>
      <c r="HR37" s="43"/>
      <c r="HS37" s="43"/>
      <c r="HT37" s="43"/>
      <c r="HU37" s="43"/>
      <c r="HV37" s="43"/>
      <c r="HW37" s="43"/>
      <c r="HX37" s="43"/>
      <c r="HY37" s="43"/>
      <c r="HZ37" s="43"/>
      <c r="IA37" s="43"/>
      <c r="IB37" s="43"/>
      <c r="IC37" s="43"/>
      <c r="ID37" s="43"/>
      <c r="IE37" s="43"/>
      <c r="IF37" s="43"/>
      <c r="IG37" s="43"/>
      <c r="IH37" s="43"/>
      <c r="II37" s="43"/>
      <c r="IJ37" s="11"/>
      <c r="IK37" s="11"/>
      <c r="IL37" s="11"/>
      <c r="IM37" s="11"/>
      <c r="IN37" s="11"/>
      <c r="IO37" s="11"/>
      <c r="IP37" s="11"/>
      <c r="IQ37" s="11"/>
      <c r="IR37" s="11"/>
      <c r="IS37" s="11"/>
      <c r="IT37" s="11"/>
      <c r="IU37" s="11"/>
      <c r="IV37" s="11"/>
    </row>
    <row r="38" spans="1:256" s="6" customFormat="1" ht="18" customHeight="1">
      <c r="A38" s="22" t="s">
        <v>45</v>
      </c>
      <c r="B38" s="23">
        <v>26</v>
      </c>
      <c r="C38" s="23">
        <v>39</v>
      </c>
      <c r="D38" s="24">
        <v>9711</v>
      </c>
      <c r="E38" s="24">
        <v>5540</v>
      </c>
      <c r="F38" s="25">
        <v>150</v>
      </c>
      <c r="G38" s="26">
        <f t="shared" si="12"/>
        <v>228.76999999999998</v>
      </c>
      <c r="H38" s="27">
        <f t="shared" si="13"/>
        <v>145.67</v>
      </c>
      <c r="I38" s="26">
        <f t="shared" si="15"/>
        <v>83.1</v>
      </c>
      <c r="J38" s="40">
        <v>199</v>
      </c>
      <c r="K38" s="27">
        <f t="shared" si="14"/>
        <v>29.769999999999982</v>
      </c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43"/>
      <c r="GO38" s="43"/>
      <c r="GP38" s="43"/>
      <c r="GQ38" s="43"/>
      <c r="GR38" s="43"/>
      <c r="GS38" s="43"/>
      <c r="GT38" s="43"/>
      <c r="GU38" s="43"/>
      <c r="GV38" s="43"/>
      <c r="GW38" s="43"/>
      <c r="GX38" s="43"/>
      <c r="GY38" s="43"/>
      <c r="GZ38" s="43"/>
      <c r="HA38" s="43"/>
      <c r="HB38" s="43"/>
      <c r="HC38" s="43"/>
      <c r="HD38" s="43"/>
      <c r="HE38" s="43"/>
      <c r="HF38" s="43"/>
      <c r="HG38" s="43"/>
      <c r="HH38" s="43"/>
      <c r="HI38" s="43"/>
      <c r="HJ38" s="43"/>
      <c r="HK38" s="43"/>
      <c r="HL38" s="43"/>
      <c r="HM38" s="43"/>
      <c r="HN38" s="43"/>
      <c r="HO38" s="43"/>
      <c r="HP38" s="43"/>
      <c r="HQ38" s="43"/>
      <c r="HR38" s="43"/>
      <c r="HS38" s="43"/>
      <c r="HT38" s="43"/>
      <c r="HU38" s="43"/>
      <c r="HV38" s="43"/>
      <c r="HW38" s="43"/>
      <c r="HX38" s="43"/>
      <c r="HY38" s="43"/>
      <c r="HZ38" s="43"/>
      <c r="IA38" s="43"/>
      <c r="IB38" s="43"/>
      <c r="IC38" s="43"/>
      <c r="ID38" s="43"/>
      <c r="IE38" s="43"/>
      <c r="IF38" s="43"/>
      <c r="IG38" s="43"/>
      <c r="IH38" s="43"/>
      <c r="II38" s="43"/>
      <c r="IJ38" s="11"/>
      <c r="IK38" s="11"/>
      <c r="IL38" s="11"/>
      <c r="IM38" s="11"/>
      <c r="IN38" s="11"/>
      <c r="IO38" s="11"/>
      <c r="IP38" s="11"/>
      <c r="IQ38" s="11"/>
      <c r="IR38" s="11"/>
      <c r="IS38" s="11"/>
      <c r="IT38" s="11"/>
      <c r="IU38" s="11"/>
      <c r="IV38" s="11"/>
    </row>
    <row r="39" spans="1:256" s="6" customFormat="1" ht="18" customHeight="1">
      <c r="A39" s="22" t="s">
        <v>46</v>
      </c>
      <c r="B39" s="23">
        <v>20</v>
      </c>
      <c r="C39" s="23">
        <v>32</v>
      </c>
      <c r="D39" s="24">
        <v>4886</v>
      </c>
      <c r="E39" s="24">
        <v>4258</v>
      </c>
      <c r="F39" s="25">
        <v>150</v>
      </c>
      <c r="G39" s="26">
        <f t="shared" si="12"/>
        <v>137.16</v>
      </c>
      <c r="H39" s="27">
        <f t="shared" si="13"/>
        <v>73.29</v>
      </c>
      <c r="I39" s="26">
        <f t="shared" si="15"/>
        <v>63.87</v>
      </c>
      <c r="J39" s="40">
        <v>121</v>
      </c>
      <c r="K39" s="27">
        <f t="shared" si="14"/>
        <v>16.159999999999997</v>
      </c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43"/>
      <c r="GO39" s="43"/>
      <c r="GP39" s="43"/>
      <c r="GQ39" s="43"/>
      <c r="GR39" s="43"/>
      <c r="GS39" s="43"/>
      <c r="GT39" s="43"/>
      <c r="GU39" s="43"/>
      <c r="GV39" s="43"/>
      <c r="GW39" s="43"/>
      <c r="GX39" s="43"/>
      <c r="GY39" s="43"/>
      <c r="GZ39" s="43"/>
      <c r="HA39" s="43"/>
      <c r="HB39" s="43"/>
      <c r="HC39" s="43"/>
      <c r="HD39" s="43"/>
      <c r="HE39" s="43"/>
      <c r="HF39" s="43"/>
      <c r="HG39" s="43"/>
      <c r="HH39" s="43"/>
      <c r="HI39" s="43"/>
      <c r="HJ39" s="43"/>
      <c r="HK39" s="43"/>
      <c r="HL39" s="43"/>
      <c r="HM39" s="43"/>
      <c r="HN39" s="43"/>
      <c r="HO39" s="43"/>
      <c r="HP39" s="43"/>
      <c r="HQ39" s="43"/>
      <c r="HR39" s="43"/>
      <c r="HS39" s="43"/>
      <c r="HT39" s="43"/>
      <c r="HU39" s="43"/>
      <c r="HV39" s="43"/>
      <c r="HW39" s="43"/>
      <c r="HX39" s="43"/>
      <c r="HY39" s="43"/>
      <c r="HZ39" s="43"/>
      <c r="IA39" s="43"/>
      <c r="IB39" s="43"/>
      <c r="IC39" s="43"/>
      <c r="ID39" s="43"/>
      <c r="IE39" s="43"/>
      <c r="IF39" s="43"/>
      <c r="IG39" s="43"/>
      <c r="IH39" s="43"/>
      <c r="II39" s="43"/>
      <c r="IJ39" s="11"/>
      <c r="IK39" s="11"/>
      <c r="IL39" s="11"/>
      <c r="IM39" s="11"/>
      <c r="IN39" s="11"/>
      <c r="IO39" s="11"/>
      <c r="IP39" s="11"/>
      <c r="IQ39" s="11"/>
      <c r="IR39" s="11"/>
      <c r="IS39" s="11"/>
      <c r="IT39" s="11"/>
      <c r="IU39" s="11"/>
      <c r="IV39" s="11"/>
    </row>
    <row r="40" spans="1:256" s="6" customFormat="1" ht="18" customHeight="1">
      <c r="A40" s="22" t="s">
        <v>47</v>
      </c>
      <c r="B40" s="23">
        <v>15</v>
      </c>
      <c r="C40" s="23">
        <v>14</v>
      </c>
      <c r="D40" s="24">
        <v>3345</v>
      </c>
      <c r="E40" s="24">
        <v>1984</v>
      </c>
      <c r="F40" s="25">
        <v>150</v>
      </c>
      <c r="G40" s="26">
        <f t="shared" si="12"/>
        <v>79.94</v>
      </c>
      <c r="H40" s="27">
        <f t="shared" si="13"/>
        <v>50.18</v>
      </c>
      <c r="I40" s="26">
        <f t="shared" si="15"/>
        <v>29.76</v>
      </c>
      <c r="J40" s="40">
        <v>73</v>
      </c>
      <c r="K40" s="27">
        <f t="shared" si="14"/>
        <v>6.939999999999998</v>
      </c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43"/>
      <c r="GO40" s="43"/>
      <c r="GP40" s="43"/>
      <c r="GQ40" s="43"/>
      <c r="GR40" s="43"/>
      <c r="GS40" s="43"/>
      <c r="GT40" s="43"/>
      <c r="GU40" s="43"/>
      <c r="GV40" s="43"/>
      <c r="GW40" s="43"/>
      <c r="GX40" s="43"/>
      <c r="GY40" s="43"/>
      <c r="GZ40" s="43"/>
      <c r="HA40" s="43"/>
      <c r="HB40" s="43"/>
      <c r="HC40" s="43"/>
      <c r="HD40" s="43"/>
      <c r="HE40" s="43"/>
      <c r="HF40" s="43"/>
      <c r="HG40" s="43"/>
      <c r="HH40" s="43"/>
      <c r="HI40" s="43"/>
      <c r="HJ40" s="43"/>
      <c r="HK40" s="43"/>
      <c r="HL40" s="43"/>
      <c r="HM40" s="43"/>
      <c r="HN40" s="43"/>
      <c r="HO40" s="43"/>
      <c r="HP40" s="43"/>
      <c r="HQ40" s="43"/>
      <c r="HR40" s="43"/>
      <c r="HS40" s="43"/>
      <c r="HT40" s="43"/>
      <c r="HU40" s="43"/>
      <c r="HV40" s="43"/>
      <c r="HW40" s="43"/>
      <c r="HX40" s="43"/>
      <c r="HY40" s="43"/>
      <c r="HZ40" s="43"/>
      <c r="IA40" s="43"/>
      <c r="IB40" s="43"/>
      <c r="IC40" s="43"/>
      <c r="ID40" s="43"/>
      <c r="IE40" s="43"/>
      <c r="IF40" s="43"/>
      <c r="IG40" s="43"/>
      <c r="IH40" s="43"/>
      <c r="II40" s="43"/>
      <c r="IJ40" s="11"/>
      <c r="IK40" s="11"/>
      <c r="IL40" s="11"/>
      <c r="IM40" s="11"/>
      <c r="IN40" s="11"/>
      <c r="IO40" s="11"/>
      <c r="IP40" s="11"/>
      <c r="IQ40" s="11"/>
      <c r="IR40" s="11"/>
      <c r="IS40" s="11"/>
      <c r="IT40" s="11"/>
      <c r="IU40" s="11"/>
      <c r="IV40" s="11"/>
    </row>
    <row r="41" spans="1:256" s="6" customFormat="1" ht="18" customHeight="1">
      <c r="A41" s="22" t="s">
        <v>48</v>
      </c>
      <c r="B41" s="23">
        <v>30</v>
      </c>
      <c r="C41" s="23">
        <v>5</v>
      </c>
      <c r="D41" s="24">
        <v>3745</v>
      </c>
      <c r="E41" s="24">
        <v>892</v>
      </c>
      <c r="F41" s="25">
        <v>150</v>
      </c>
      <c r="G41" s="26">
        <f t="shared" si="12"/>
        <v>69.56</v>
      </c>
      <c r="H41" s="27">
        <f t="shared" si="13"/>
        <v>56.18</v>
      </c>
      <c r="I41" s="26">
        <f t="shared" si="15"/>
        <v>13.38</v>
      </c>
      <c r="J41" s="40">
        <v>60</v>
      </c>
      <c r="K41" s="27">
        <f t="shared" si="14"/>
        <v>9.560000000000002</v>
      </c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43"/>
      <c r="GO41" s="43"/>
      <c r="GP41" s="43"/>
      <c r="GQ41" s="43"/>
      <c r="GR41" s="43"/>
      <c r="GS41" s="43"/>
      <c r="GT41" s="43"/>
      <c r="GU41" s="43"/>
      <c r="GV41" s="43"/>
      <c r="GW41" s="43"/>
      <c r="GX41" s="43"/>
      <c r="GY41" s="43"/>
      <c r="GZ41" s="43"/>
      <c r="HA41" s="43"/>
      <c r="HB41" s="43"/>
      <c r="HC41" s="43"/>
      <c r="HD41" s="43"/>
      <c r="HE41" s="43"/>
      <c r="HF41" s="43"/>
      <c r="HG41" s="43"/>
      <c r="HH41" s="43"/>
      <c r="HI41" s="43"/>
      <c r="HJ41" s="43"/>
      <c r="HK41" s="43"/>
      <c r="HL41" s="43"/>
      <c r="HM41" s="43"/>
      <c r="HN41" s="43"/>
      <c r="HO41" s="43"/>
      <c r="HP41" s="43"/>
      <c r="HQ41" s="43"/>
      <c r="HR41" s="43"/>
      <c r="HS41" s="43"/>
      <c r="HT41" s="43"/>
      <c r="HU41" s="43"/>
      <c r="HV41" s="43"/>
      <c r="HW41" s="43"/>
      <c r="HX41" s="43"/>
      <c r="HY41" s="43"/>
      <c r="HZ41" s="43"/>
      <c r="IA41" s="43"/>
      <c r="IB41" s="43"/>
      <c r="IC41" s="43"/>
      <c r="ID41" s="43"/>
      <c r="IE41" s="43"/>
      <c r="IF41" s="43"/>
      <c r="IG41" s="43"/>
      <c r="IH41" s="43"/>
      <c r="II41" s="43"/>
      <c r="IJ41" s="11"/>
      <c r="IK41" s="11"/>
      <c r="IL41" s="11"/>
      <c r="IM41" s="11"/>
      <c r="IN41" s="11"/>
      <c r="IO41" s="11"/>
      <c r="IP41" s="11"/>
      <c r="IQ41" s="11"/>
      <c r="IR41" s="11"/>
      <c r="IS41" s="11"/>
      <c r="IT41" s="11"/>
      <c r="IU41" s="11"/>
      <c r="IV41" s="11"/>
    </row>
    <row r="42" spans="1:256" s="6" customFormat="1" ht="18" customHeight="1">
      <c r="A42" s="22" t="s">
        <v>49</v>
      </c>
      <c r="B42" s="23">
        <v>12</v>
      </c>
      <c r="C42" s="23">
        <v>4</v>
      </c>
      <c r="D42" s="24">
        <v>3258</v>
      </c>
      <c r="E42" s="24">
        <v>884</v>
      </c>
      <c r="F42" s="25">
        <v>150</v>
      </c>
      <c r="G42" s="26">
        <f t="shared" si="12"/>
        <v>62.129999999999995</v>
      </c>
      <c r="H42" s="27">
        <f t="shared" si="13"/>
        <v>48.87</v>
      </c>
      <c r="I42" s="26">
        <f t="shared" si="15"/>
        <v>13.26</v>
      </c>
      <c r="J42" s="40">
        <v>56</v>
      </c>
      <c r="K42" s="27">
        <f t="shared" si="14"/>
        <v>6.1299999999999955</v>
      </c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43"/>
      <c r="GO42" s="43"/>
      <c r="GP42" s="43"/>
      <c r="GQ42" s="43"/>
      <c r="GR42" s="43"/>
      <c r="GS42" s="43"/>
      <c r="GT42" s="43"/>
      <c r="GU42" s="43"/>
      <c r="GV42" s="43"/>
      <c r="GW42" s="43"/>
      <c r="GX42" s="43"/>
      <c r="GY42" s="43"/>
      <c r="GZ42" s="43"/>
      <c r="HA42" s="43"/>
      <c r="HB42" s="43"/>
      <c r="HC42" s="43"/>
      <c r="HD42" s="43"/>
      <c r="HE42" s="43"/>
      <c r="HF42" s="43"/>
      <c r="HG42" s="43"/>
      <c r="HH42" s="43"/>
      <c r="HI42" s="43"/>
      <c r="HJ42" s="43"/>
      <c r="HK42" s="43"/>
      <c r="HL42" s="43"/>
      <c r="HM42" s="43"/>
      <c r="HN42" s="43"/>
      <c r="HO42" s="43"/>
      <c r="HP42" s="43"/>
      <c r="HQ42" s="43"/>
      <c r="HR42" s="43"/>
      <c r="HS42" s="43"/>
      <c r="HT42" s="43"/>
      <c r="HU42" s="43"/>
      <c r="HV42" s="43"/>
      <c r="HW42" s="43"/>
      <c r="HX42" s="43"/>
      <c r="HY42" s="43"/>
      <c r="HZ42" s="43"/>
      <c r="IA42" s="43"/>
      <c r="IB42" s="43"/>
      <c r="IC42" s="43"/>
      <c r="ID42" s="43"/>
      <c r="IE42" s="43"/>
      <c r="IF42" s="43"/>
      <c r="IG42" s="43"/>
      <c r="IH42" s="43"/>
      <c r="II42" s="43"/>
      <c r="IJ42" s="11"/>
      <c r="IK42" s="11"/>
      <c r="IL42" s="11"/>
      <c r="IM42" s="11"/>
      <c r="IN42" s="11"/>
      <c r="IO42" s="11"/>
      <c r="IP42" s="11"/>
      <c r="IQ42" s="11"/>
      <c r="IR42" s="11"/>
      <c r="IS42" s="11"/>
      <c r="IT42" s="11"/>
      <c r="IU42" s="11"/>
      <c r="IV42" s="11"/>
    </row>
    <row r="43" spans="1:256" s="5" customFormat="1" ht="18" customHeight="1">
      <c r="A43" s="22" t="s">
        <v>50</v>
      </c>
      <c r="B43" s="23">
        <v>56</v>
      </c>
      <c r="C43" s="23">
        <v>26</v>
      </c>
      <c r="D43" s="24">
        <v>7048</v>
      </c>
      <c r="E43" s="24">
        <v>5530</v>
      </c>
      <c r="F43" s="25">
        <v>150</v>
      </c>
      <c r="G43" s="26">
        <f t="shared" si="12"/>
        <v>188.67000000000002</v>
      </c>
      <c r="H43" s="27">
        <f t="shared" si="13"/>
        <v>105.72</v>
      </c>
      <c r="I43" s="26">
        <f t="shared" si="15"/>
        <v>82.95</v>
      </c>
      <c r="J43" s="40">
        <v>166</v>
      </c>
      <c r="K43" s="27">
        <f t="shared" si="14"/>
        <v>22.670000000000016</v>
      </c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6"/>
      <c r="EV43" s="6"/>
      <c r="EW43" s="6"/>
      <c r="EX43" s="6"/>
      <c r="EY43" s="6"/>
      <c r="EZ43" s="6"/>
      <c r="FA43" s="6"/>
      <c r="FB43" s="6"/>
      <c r="FC43" s="6"/>
      <c r="FD43" s="6"/>
      <c r="FE43" s="6"/>
      <c r="FF43" s="6"/>
      <c r="FG43" s="6"/>
      <c r="FH43" s="6"/>
      <c r="FI43" s="6"/>
      <c r="FJ43" s="6"/>
      <c r="FK43" s="6"/>
      <c r="FL43" s="6"/>
      <c r="FM43" s="6"/>
      <c r="FN43" s="6"/>
      <c r="FO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  <c r="GL43" s="6"/>
      <c r="GM43" s="6"/>
      <c r="GN43" s="43"/>
      <c r="GO43" s="43"/>
      <c r="GP43" s="43"/>
      <c r="GQ43" s="43"/>
      <c r="GR43" s="43"/>
      <c r="GS43" s="43"/>
      <c r="GT43" s="43"/>
      <c r="GU43" s="43"/>
      <c r="GV43" s="43"/>
      <c r="GW43" s="43"/>
      <c r="GX43" s="43"/>
      <c r="GY43" s="43"/>
      <c r="GZ43" s="43"/>
      <c r="HA43" s="43"/>
      <c r="HB43" s="43"/>
      <c r="HC43" s="43"/>
      <c r="HD43" s="43"/>
      <c r="HE43" s="43"/>
      <c r="HF43" s="43"/>
      <c r="HG43" s="43"/>
      <c r="HH43" s="43"/>
      <c r="HI43" s="43"/>
      <c r="HJ43" s="43"/>
      <c r="HK43" s="43"/>
      <c r="HL43" s="43"/>
      <c r="HM43" s="43"/>
      <c r="HN43" s="43"/>
      <c r="HO43" s="43"/>
      <c r="HP43" s="43"/>
      <c r="HQ43" s="43"/>
      <c r="HR43" s="43"/>
      <c r="HS43" s="43"/>
      <c r="HT43" s="43"/>
      <c r="HU43" s="43"/>
      <c r="HV43" s="43"/>
      <c r="HW43" s="43"/>
      <c r="HX43" s="43"/>
      <c r="HY43" s="43"/>
      <c r="HZ43" s="43"/>
      <c r="IA43" s="43"/>
      <c r="IB43" s="43"/>
      <c r="IC43" s="43"/>
      <c r="ID43" s="43"/>
      <c r="IE43" s="43"/>
      <c r="IF43" s="43"/>
      <c r="IG43" s="43"/>
      <c r="IH43" s="43"/>
      <c r="II43" s="43"/>
      <c r="IJ43" s="11"/>
      <c r="IK43" s="11"/>
      <c r="IL43" s="11"/>
      <c r="IM43" s="11"/>
      <c r="IN43" s="11"/>
      <c r="IO43" s="11"/>
      <c r="IP43" s="11"/>
      <c r="IQ43" s="11"/>
      <c r="IR43" s="11"/>
      <c r="IS43" s="11"/>
      <c r="IT43" s="11"/>
      <c r="IU43" s="11"/>
      <c r="IV43" s="11"/>
    </row>
    <row r="44" spans="1:243" s="6" customFormat="1" ht="18" customHeight="1">
      <c r="A44" s="19" t="s">
        <v>51</v>
      </c>
      <c r="B44" s="29">
        <f aca="true" t="shared" si="16" ref="B44:K44">SUM(B45:B57)</f>
        <v>573</v>
      </c>
      <c r="C44" s="29">
        <f t="shared" si="16"/>
        <v>825</v>
      </c>
      <c r="D44" s="29">
        <f t="shared" si="16"/>
        <v>204641</v>
      </c>
      <c r="E44" s="29">
        <f t="shared" si="16"/>
        <v>151688</v>
      </c>
      <c r="F44" s="29"/>
      <c r="G44" s="29">
        <f t="shared" si="16"/>
        <v>5344.9800000000005</v>
      </c>
      <c r="H44" s="29">
        <f t="shared" si="16"/>
        <v>3069.6300000000006</v>
      </c>
      <c r="I44" s="29">
        <f t="shared" si="16"/>
        <v>2275.35</v>
      </c>
      <c r="J44" s="29">
        <f t="shared" si="16"/>
        <v>4467</v>
      </c>
      <c r="K44" s="41">
        <f t="shared" si="16"/>
        <v>877.9800000000004</v>
      </c>
      <c r="GN44" s="43"/>
      <c r="GO44" s="43"/>
      <c r="GP44" s="43"/>
      <c r="GQ44" s="43"/>
      <c r="GR44" s="43"/>
      <c r="GS44" s="43"/>
      <c r="GT44" s="43"/>
      <c r="GU44" s="43"/>
      <c r="GV44" s="43"/>
      <c r="GW44" s="43"/>
      <c r="GX44" s="43"/>
      <c r="GY44" s="43"/>
      <c r="GZ44" s="43"/>
      <c r="HA44" s="43"/>
      <c r="HB44" s="43"/>
      <c r="HC44" s="43"/>
      <c r="HD44" s="43"/>
      <c r="HE44" s="43"/>
      <c r="HF44" s="43"/>
      <c r="HG44" s="43"/>
      <c r="HH44" s="43"/>
      <c r="HI44" s="43"/>
      <c r="HJ44" s="43"/>
      <c r="HK44" s="43"/>
      <c r="HL44" s="43"/>
      <c r="HM44" s="43"/>
      <c r="HN44" s="43"/>
      <c r="HO44" s="43"/>
      <c r="HP44" s="43"/>
      <c r="HQ44" s="43"/>
      <c r="HR44" s="43"/>
      <c r="HS44" s="43"/>
      <c r="HT44" s="43"/>
      <c r="HU44" s="43"/>
      <c r="HV44" s="43"/>
      <c r="HW44" s="43"/>
      <c r="HX44" s="43"/>
      <c r="HY44" s="43"/>
      <c r="HZ44" s="43"/>
      <c r="IA44" s="43"/>
      <c r="IB44" s="43"/>
      <c r="IC44" s="43"/>
      <c r="ID44" s="43"/>
      <c r="IE44" s="43"/>
      <c r="IF44" s="43"/>
      <c r="IG44" s="43"/>
      <c r="IH44" s="43"/>
      <c r="II44" s="43"/>
    </row>
    <row r="45" spans="1:243" s="6" customFormat="1" ht="18" customHeight="1">
      <c r="A45" s="22" t="s">
        <v>16</v>
      </c>
      <c r="B45" s="23">
        <v>7</v>
      </c>
      <c r="C45" s="23">
        <v>4</v>
      </c>
      <c r="D45" s="24">
        <v>3917</v>
      </c>
      <c r="E45" s="24">
        <v>1556</v>
      </c>
      <c r="F45" s="25">
        <v>150</v>
      </c>
      <c r="G45" s="26">
        <f aca="true" t="shared" si="17" ref="G45:G56">H45+I45</f>
        <v>82.1</v>
      </c>
      <c r="H45" s="27">
        <f aca="true" t="shared" si="18" ref="H45:H56">ROUND(D45*F45/10000,2)</f>
        <v>58.76</v>
      </c>
      <c r="I45" s="26">
        <f aca="true" t="shared" si="19" ref="I45:I57">ROUND(E45*F45/10000,2)</f>
        <v>23.34</v>
      </c>
      <c r="J45" s="40">
        <v>43</v>
      </c>
      <c r="K45" s="27">
        <f aca="true" t="shared" si="20" ref="K45:K57">G45-J45</f>
        <v>39.099999999999994</v>
      </c>
      <c r="GN45" s="43"/>
      <c r="GO45" s="43"/>
      <c r="GP45" s="43"/>
      <c r="GQ45" s="43"/>
      <c r="GR45" s="43"/>
      <c r="GS45" s="43"/>
      <c r="GT45" s="43"/>
      <c r="GU45" s="43"/>
      <c r="GV45" s="43"/>
      <c r="GW45" s="43"/>
      <c r="GX45" s="43"/>
      <c r="GY45" s="43"/>
      <c r="GZ45" s="43"/>
      <c r="HA45" s="43"/>
      <c r="HB45" s="43"/>
      <c r="HC45" s="43"/>
      <c r="HD45" s="43"/>
      <c r="HE45" s="43"/>
      <c r="HF45" s="43"/>
      <c r="HG45" s="43"/>
      <c r="HH45" s="43"/>
      <c r="HI45" s="43"/>
      <c r="HJ45" s="43"/>
      <c r="HK45" s="43"/>
      <c r="HL45" s="43"/>
      <c r="HM45" s="43"/>
      <c r="HN45" s="43"/>
      <c r="HO45" s="43"/>
      <c r="HP45" s="43"/>
      <c r="HQ45" s="43"/>
      <c r="HR45" s="43"/>
      <c r="HS45" s="43"/>
      <c r="HT45" s="43"/>
      <c r="HU45" s="43"/>
      <c r="HV45" s="43"/>
      <c r="HW45" s="43"/>
      <c r="HX45" s="43"/>
      <c r="HY45" s="43"/>
      <c r="HZ45" s="43"/>
      <c r="IA45" s="43"/>
      <c r="IB45" s="43"/>
      <c r="IC45" s="43"/>
      <c r="ID45" s="43"/>
      <c r="IE45" s="43"/>
      <c r="IF45" s="43"/>
      <c r="IG45" s="43"/>
      <c r="IH45" s="43"/>
      <c r="II45" s="43"/>
    </row>
    <row r="46" spans="1:243" s="6" customFormat="1" ht="18" customHeight="1">
      <c r="A46" s="22" t="s">
        <v>52</v>
      </c>
      <c r="B46" s="23">
        <v>42</v>
      </c>
      <c r="C46" s="23">
        <v>24</v>
      </c>
      <c r="D46" s="24">
        <v>9738</v>
      </c>
      <c r="E46" s="24">
        <v>4319</v>
      </c>
      <c r="F46" s="25">
        <v>150</v>
      </c>
      <c r="G46" s="26">
        <f t="shared" si="17"/>
        <v>210.86</v>
      </c>
      <c r="H46" s="27">
        <f t="shared" si="18"/>
        <v>146.07</v>
      </c>
      <c r="I46" s="26">
        <f t="shared" si="19"/>
        <v>64.79</v>
      </c>
      <c r="J46" s="40">
        <v>206</v>
      </c>
      <c r="K46" s="27">
        <f t="shared" si="20"/>
        <v>4.860000000000014</v>
      </c>
      <c r="GN46" s="43"/>
      <c r="GO46" s="43"/>
      <c r="GP46" s="43"/>
      <c r="GQ46" s="43"/>
      <c r="GR46" s="43"/>
      <c r="GS46" s="43"/>
      <c r="GT46" s="43"/>
      <c r="GU46" s="43"/>
      <c r="GV46" s="43"/>
      <c r="GW46" s="43"/>
      <c r="GX46" s="43"/>
      <c r="GY46" s="43"/>
      <c r="GZ46" s="43"/>
      <c r="HA46" s="43"/>
      <c r="HB46" s="43"/>
      <c r="HC46" s="43"/>
      <c r="HD46" s="43"/>
      <c r="HE46" s="43"/>
      <c r="HF46" s="43"/>
      <c r="HG46" s="43"/>
      <c r="HH46" s="43"/>
      <c r="HI46" s="43"/>
      <c r="HJ46" s="43"/>
      <c r="HK46" s="43"/>
      <c r="HL46" s="43"/>
      <c r="HM46" s="43"/>
      <c r="HN46" s="43"/>
      <c r="HO46" s="43"/>
      <c r="HP46" s="43"/>
      <c r="HQ46" s="43"/>
      <c r="HR46" s="43"/>
      <c r="HS46" s="43"/>
      <c r="HT46" s="43"/>
      <c r="HU46" s="43"/>
      <c r="HV46" s="43"/>
      <c r="HW46" s="43"/>
      <c r="HX46" s="43"/>
      <c r="HY46" s="43"/>
      <c r="HZ46" s="43"/>
      <c r="IA46" s="43"/>
      <c r="IB46" s="43"/>
      <c r="IC46" s="43"/>
      <c r="ID46" s="43"/>
      <c r="IE46" s="43"/>
      <c r="IF46" s="43"/>
      <c r="IG46" s="43"/>
      <c r="IH46" s="43"/>
      <c r="II46" s="43"/>
    </row>
    <row r="47" spans="1:243" s="6" customFormat="1" ht="18" customHeight="1">
      <c r="A47" s="22" t="s">
        <v>53</v>
      </c>
      <c r="B47" s="23">
        <v>19</v>
      </c>
      <c r="C47" s="23">
        <v>62</v>
      </c>
      <c r="D47" s="24">
        <v>7992</v>
      </c>
      <c r="E47" s="24">
        <v>12932</v>
      </c>
      <c r="F47" s="25">
        <v>150</v>
      </c>
      <c r="G47" s="26">
        <f t="shared" si="17"/>
        <v>313.86</v>
      </c>
      <c r="H47" s="27">
        <f t="shared" si="18"/>
        <v>119.88</v>
      </c>
      <c r="I47" s="26">
        <f t="shared" si="19"/>
        <v>193.98</v>
      </c>
      <c r="J47" s="40">
        <v>241</v>
      </c>
      <c r="K47" s="27">
        <f t="shared" si="20"/>
        <v>72.86000000000001</v>
      </c>
      <c r="GN47" s="43"/>
      <c r="GO47" s="43"/>
      <c r="GP47" s="43"/>
      <c r="GQ47" s="43"/>
      <c r="GR47" s="43"/>
      <c r="GS47" s="43"/>
      <c r="GT47" s="43"/>
      <c r="GU47" s="43"/>
      <c r="GV47" s="43"/>
      <c r="GW47" s="43"/>
      <c r="GX47" s="43"/>
      <c r="GY47" s="43"/>
      <c r="GZ47" s="43"/>
      <c r="HA47" s="43"/>
      <c r="HB47" s="43"/>
      <c r="HC47" s="43"/>
      <c r="HD47" s="43"/>
      <c r="HE47" s="43"/>
      <c r="HF47" s="43"/>
      <c r="HG47" s="43"/>
      <c r="HH47" s="43"/>
      <c r="HI47" s="43"/>
      <c r="HJ47" s="43"/>
      <c r="HK47" s="43"/>
      <c r="HL47" s="43"/>
      <c r="HM47" s="43"/>
      <c r="HN47" s="43"/>
      <c r="HO47" s="43"/>
      <c r="HP47" s="43"/>
      <c r="HQ47" s="43"/>
      <c r="HR47" s="43"/>
      <c r="HS47" s="43"/>
      <c r="HT47" s="43"/>
      <c r="HU47" s="43"/>
      <c r="HV47" s="43"/>
      <c r="HW47" s="43"/>
      <c r="HX47" s="43"/>
      <c r="HY47" s="43"/>
      <c r="HZ47" s="43"/>
      <c r="IA47" s="43"/>
      <c r="IB47" s="43"/>
      <c r="IC47" s="43"/>
      <c r="ID47" s="43"/>
      <c r="IE47" s="43"/>
      <c r="IF47" s="43"/>
      <c r="IG47" s="43"/>
      <c r="IH47" s="43"/>
      <c r="II47" s="43"/>
    </row>
    <row r="48" spans="1:243" s="6" customFormat="1" ht="18" customHeight="1">
      <c r="A48" s="22" t="s">
        <v>54</v>
      </c>
      <c r="B48" s="23">
        <v>12</v>
      </c>
      <c r="C48" s="23">
        <v>29</v>
      </c>
      <c r="D48" s="24">
        <v>6080</v>
      </c>
      <c r="E48" s="24">
        <v>4599</v>
      </c>
      <c r="F48" s="25">
        <v>150</v>
      </c>
      <c r="G48" s="26">
        <f t="shared" si="17"/>
        <v>160.19</v>
      </c>
      <c r="H48" s="27">
        <f t="shared" si="18"/>
        <v>91.2</v>
      </c>
      <c r="I48" s="26">
        <f t="shared" si="19"/>
        <v>68.99</v>
      </c>
      <c r="J48" s="40">
        <v>136</v>
      </c>
      <c r="K48" s="27">
        <f t="shared" si="20"/>
        <v>24.189999999999998</v>
      </c>
      <c r="GN48" s="43"/>
      <c r="GO48" s="43"/>
      <c r="GP48" s="43"/>
      <c r="GQ48" s="43"/>
      <c r="GR48" s="43"/>
      <c r="GS48" s="43"/>
      <c r="GT48" s="43"/>
      <c r="GU48" s="43"/>
      <c r="GV48" s="43"/>
      <c r="GW48" s="43"/>
      <c r="GX48" s="43"/>
      <c r="GY48" s="43"/>
      <c r="GZ48" s="43"/>
      <c r="HA48" s="43"/>
      <c r="HB48" s="43"/>
      <c r="HC48" s="43"/>
      <c r="HD48" s="43"/>
      <c r="HE48" s="43"/>
      <c r="HF48" s="43"/>
      <c r="HG48" s="43"/>
      <c r="HH48" s="43"/>
      <c r="HI48" s="43"/>
      <c r="HJ48" s="43"/>
      <c r="HK48" s="43"/>
      <c r="HL48" s="43"/>
      <c r="HM48" s="43"/>
      <c r="HN48" s="43"/>
      <c r="HO48" s="43"/>
      <c r="HP48" s="43"/>
      <c r="HQ48" s="43"/>
      <c r="HR48" s="43"/>
      <c r="HS48" s="43"/>
      <c r="HT48" s="43"/>
      <c r="HU48" s="43"/>
      <c r="HV48" s="43"/>
      <c r="HW48" s="43"/>
      <c r="HX48" s="43"/>
      <c r="HY48" s="43"/>
      <c r="HZ48" s="43"/>
      <c r="IA48" s="43"/>
      <c r="IB48" s="43"/>
      <c r="IC48" s="43"/>
      <c r="ID48" s="43"/>
      <c r="IE48" s="43"/>
      <c r="IF48" s="43"/>
      <c r="IG48" s="43"/>
      <c r="IH48" s="43"/>
      <c r="II48" s="43"/>
    </row>
    <row r="49" spans="1:243" s="6" customFormat="1" ht="18" customHeight="1">
      <c r="A49" s="22" t="s">
        <v>55</v>
      </c>
      <c r="B49" s="23">
        <v>26</v>
      </c>
      <c r="C49" s="23">
        <v>39</v>
      </c>
      <c r="D49" s="24">
        <v>9423</v>
      </c>
      <c r="E49" s="24">
        <v>8345</v>
      </c>
      <c r="F49" s="25">
        <v>150</v>
      </c>
      <c r="G49" s="26">
        <f t="shared" si="17"/>
        <v>266.53</v>
      </c>
      <c r="H49" s="27">
        <f t="shared" si="18"/>
        <v>141.35</v>
      </c>
      <c r="I49" s="26">
        <f t="shared" si="19"/>
        <v>125.18</v>
      </c>
      <c r="J49" s="40">
        <v>210</v>
      </c>
      <c r="K49" s="27">
        <f t="shared" si="20"/>
        <v>56.52999999999997</v>
      </c>
      <c r="GN49" s="43"/>
      <c r="GO49" s="43"/>
      <c r="GP49" s="43"/>
      <c r="GQ49" s="43"/>
      <c r="GR49" s="43"/>
      <c r="GS49" s="43"/>
      <c r="GT49" s="43"/>
      <c r="GU49" s="43"/>
      <c r="GV49" s="43"/>
      <c r="GW49" s="43"/>
      <c r="GX49" s="43"/>
      <c r="GY49" s="43"/>
      <c r="GZ49" s="43"/>
      <c r="HA49" s="43"/>
      <c r="HB49" s="43"/>
      <c r="HC49" s="43"/>
      <c r="HD49" s="43"/>
      <c r="HE49" s="43"/>
      <c r="HF49" s="43"/>
      <c r="HG49" s="43"/>
      <c r="HH49" s="43"/>
      <c r="HI49" s="43"/>
      <c r="HJ49" s="43"/>
      <c r="HK49" s="43"/>
      <c r="HL49" s="43"/>
      <c r="HM49" s="43"/>
      <c r="HN49" s="43"/>
      <c r="HO49" s="43"/>
      <c r="HP49" s="43"/>
      <c r="HQ49" s="43"/>
      <c r="HR49" s="43"/>
      <c r="HS49" s="43"/>
      <c r="HT49" s="43"/>
      <c r="HU49" s="43"/>
      <c r="HV49" s="43"/>
      <c r="HW49" s="43"/>
      <c r="HX49" s="43"/>
      <c r="HY49" s="43"/>
      <c r="HZ49" s="43"/>
      <c r="IA49" s="43"/>
      <c r="IB49" s="43"/>
      <c r="IC49" s="43"/>
      <c r="ID49" s="43"/>
      <c r="IE49" s="43"/>
      <c r="IF49" s="43"/>
      <c r="IG49" s="43"/>
      <c r="IH49" s="43"/>
      <c r="II49" s="43"/>
    </row>
    <row r="50" spans="1:243" s="6" customFormat="1" ht="18" customHeight="1">
      <c r="A50" s="22" t="s">
        <v>56</v>
      </c>
      <c r="B50" s="23">
        <v>28</v>
      </c>
      <c r="C50" s="23">
        <v>79</v>
      </c>
      <c r="D50" s="24">
        <v>14522</v>
      </c>
      <c r="E50" s="24">
        <v>16516</v>
      </c>
      <c r="F50" s="25">
        <v>150</v>
      </c>
      <c r="G50" s="26">
        <f t="shared" si="17"/>
        <v>465.57000000000005</v>
      </c>
      <c r="H50" s="27">
        <f t="shared" si="18"/>
        <v>217.83</v>
      </c>
      <c r="I50" s="26">
        <f t="shared" si="19"/>
        <v>247.74</v>
      </c>
      <c r="J50" s="40">
        <v>347</v>
      </c>
      <c r="K50" s="27">
        <f t="shared" si="20"/>
        <v>118.57000000000005</v>
      </c>
      <c r="GN50" s="43"/>
      <c r="GO50" s="43"/>
      <c r="GP50" s="43"/>
      <c r="GQ50" s="43"/>
      <c r="GR50" s="43"/>
      <c r="GS50" s="43"/>
      <c r="GT50" s="43"/>
      <c r="GU50" s="43"/>
      <c r="GV50" s="43"/>
      <c r="GW50" s="43"/>
      <c r="GX50" s="43"/>
      <c r="GY50" s="43"/>
      <c r="GZ50" s="43"/>
      <c r="HA50" s="43"/>
      <c r="HB50" s="43"/>
      <c r="HC50" s="43"/>
      <c r="HD50" s="43"/>
      <c r="HE50" s="43"/>
      <c r="HF50" s="43"/>
      <c r="HG50" s="43"/>
      <c r="HH50" s="43"/>
      <c r="HI50" s="43"/>
      <c r="HJ50" s="43"/>
      <c r="HK50" s="43"/>
      <c r="HL50" s="43"/>
      <c r="HM50" s="43"/>
      <c r="HN50" s="43"/>
      <c r="HO50" s="43"/>
      <c r="HP50" s="43"/>
      <c r="HQ50" s="43"/>
      <c r="HR50" s="43"/>
      <c r="HS50" s="43"/>
      <c r="HT50" s="43"/>
      <c r="HU50" s="43"/>
      <c r="HV50" s="43"/>
      <c r="HW50" s="43"/>
      <c r="HX50" s="43"/>
      <c r="HY50" s="43"/>
      <c r="HZ50" s="43"/>
      <c r="IA50" s="43"/>
      <c r="IB50" s="43"/>
      <c r="IC50" s="43"/>
      <c r="ID50" s="43"/>
      <c r="IE50" s="43"/>
      <c r="IF50" s="43"/>
      <c r="IG50" s="43"/>
      <c r="IH50" s="43"/>
      <c r="II50" s="43"/>
    </row>
    <row r="51" spans="1:243" s="6" customFormat="1" ht="18" customHeight="1">
      <c r="A51" s="22" t="s">
        <v>57</v>
      </c>
      <c r="B51" s="23">
        <v>77</v>
      </c>
      <c r="C51" s="23">
        <v>106</v>
      </c>
      <c r="D51" s="24">
        <v>23762</v>
      </c>
      <c r="E51" s="24">
        <v>18883</v>
      </c>
      <c r="F51" s="25">
        <v>150</v>
      </c>
      <c r="G51" s="26">
        <f t="shared" si="17"/>
        <v>639.6800000000001</v>
      </c>
      <c r="H51" s="27">
        <f t="shared" si="18"/>
        <v>356.43</v>
      </c>
      <c r="I51" s="26">
        <f t="shared" si="19"/>
        <v>283.25</v>
      </c>
      <c r="J51" s="40">
        <v>368</v>
      </c>
      <c r="K51" s="27">
        <f t="shared" si="20"/>
        <v>271.68000000000006</v>
      </c>
      <c r="GN51" s="43"/>
      <c r="GO51" s="43"/>
      <c r="GP51" s="43"/>
      <c r="GQ51" s="43"/>
      <c r="GR51" s="43"/>
      <c r="GS51" s="43"/>
      <c r="GT51" s="43"/>
      <c r="GU51" s="43"/>
      <c r="GV51" s="43"/>
      <c r="GW51" s="43"/>
      <c r="GX51" s="43"/>
      <c r="GY51" s="43"/>
      <c r="GZ51" s="43"/>
      <c r="HA51" s="43"/>
      <c r="HB51" s="43"/>
      <c r="HC51" s="43"/>
      <c r="HD51" s="43"/>
      <c r="HE51" s="43"/>
      <c r="HF51" s="43"/>
      <c r="HG51" s="43"/>
      <c r="HH51" s="43"/>
      <c r="HI51" s="43"/>
      <c r="HJ51" s="43"/>
      <c r="HK51" s="43"/>
      <c r="HL51" s="43"/>
      <c r="HM51" s="43"/>
      <c r="HN51" s="43"/>
      <c r="HO51" s="43"/>
      <c r="HP51" s="43"/>
      <c r="HQ51" s="43"/>
      <c r="HR51" s="43"/>
      <c r="HS51" s="43"/>
      <c r="HT51" s="43"/>
      <c r="HU51" s="43"/>
      <c r="HV51" s="43"/>
      <c r="HW51" s="43"/>
      <c r="HX51" s="43"/>
      <c r="HY51" s="43"/>
      <c r="HZ51" s="43"/>
      <c r="IA51" s="43"/>
      <c r="IB51" s="43"/>
      <c r="IC51" s="43"/>
      <c r="ID51" s="43"/>
      <c r="IE51" s="43"/>
      <c r="IF51" s="43"/>
      <c r="IG51" s="43"/>
      <c r="IH51" s="43"/>
      <c r="II51" s="43"/>
    </row>
    <row r="52" spans="1:243" s="6" customFormat="1" ht="18" customHeight="1">
      <c r="A52" s="22" t="s">
        <v>58</v>
      </c>
      <c r="B52" s="23">
        <v>34</v>
      </c>
      <c r="C52" s="23">
        <v>5</v>
      </c>
      <c r="D52" s="24">
        <v>15334</v>
      </c>
      <c r="E52" s="24">
        <v>1204</v>
      </c>
      <c r="F52" s="25">
        <v>150</v>
      </c>
      <c r="G52" s="26">
        <f t="shared" si="17"/>
        <v>248.07</v>
      </c>
      <c r="H52" s="27">
        <f t="shared" si="18"/>
        <v>230.01</v>
      </c>
      <c r="I52" s="26">
        <f t="shared" si="19"/>
        <v>18.06</v>
      </c>
      <c r="J52" s="40">
        <v>225</v>
      </c>
      <c r="K52" s="27">
        <f t="shared" si="20"/>
        <v>23.069999999999993</v>
      </c>
      <c r="GN52" s="43"/>
      <c r="GO52" s="43"/>
      <c r="GP52" s="43"/>
      <c r="GQ52" s="43"/>
      <c r="GR52" s="43"/>
      <c r="GS52" s="43"/>
      <c r="GT52" s="43"/>
      <c r="GU52" s="43"/>
      <c r="GV52" s="43"/>
      <c r="GW52" s="43"/>
      <c r="GX52" s="43"/>
      <c r="GY52" s="43"/>
      <c r="GZ52" s="43"/>
      <c r="HA52" s="43"/>
      <c r="HB52" s="43"/>
      <c r="HC52" s="43"/>
      <c r="HD52" s="43"/>
      <c r="HE52" s="43"/>
      <c r="HF52" s="43"/>
      <c r="HG52" s="43"/>
      <c r="HH52" s="43"/>
      <c r="HI52" s="43"/>
      <c r="HJ52" s="43"/>
      <c r="HK52" s="43"/>
      <c r="HL52" s="43"/>
      <c r="HM52" s="43"/>
      <c r="HN52" s="43"/>
      <c r="HO52" s="43"/>
      <c r="HP52" s="43"/>
      <c r="HQ52" s="43"/>
      <c r="HR52" s="43"/>
      <c r="HS52" s="43"/>
      <c r="HT52" s="43"/>
      <c r="HU52" s="43"/>
      <c r="HV52" s="43"/>
      <c r="HW52" s="43"/>
      <c r="HX52" s="43"/>
      <c r="HY52" s="43"/>
      <c r="HZ52" s="43"/>
      <c r="IA52" s="43"/>
      <c r="IB52" s="43"/>
      <c r="IC52" s="43"/>
      <c r="ID52" s="43"/>
      <c r="IE52" s="43"/>
      <c r="IF52" s="43"/>
      <c r="IG52" s="43"/>
      <c r="IH52" s="43"/>
      <c r="II52" s="43"/>
    </row>
    <row r="53" spans="1:243" s="6" customFormat="1" ht="18" customHeight="1">
      <c r="A53" s="22" t="s">
        <v>59</v>
      </c>
      <c r="B53" s="23">
        <v>27</v>
      </c>
      <c r="C53" s="23">
        <v>39</v>
      </c>
      <c r="D53" s="24">
        <v>11558</v>
      </c>
      <c r="E53" s="24">
        <v>7788</v>
      </c>
      <c r="F53" s="25">
        <v>150</v>
      </c>
      <c r="G53" s="26">
        <f t="shared" si="17"/>
        <v>290.19</v>
      </c>
      <c r="H53" s="27">
        <f t="shared" si="18"/>
        <v>173.37</v>
      </c>
      <c r="I53" s="26">
        <f t="shared" si="19"/>
        <v>116.82</v>
      </c>
      <c r="J53" s="40">
        <v>246</v>
      </c>
      <c r="K53" s="27">
        <f t="shared" si="20"/>
        <v>44.19</v>
      </c>
      <c r="GN53" s="43"/>
      <c r="GO53" s="43"/>
      <c r="GP53" s="43"/>
      <c r="GQ53" s="43"/>
      <c r="GR53" s="43"/>
      <c r="GS53" s="43"/>
      <c r="GT53" s="43"/>
      <c r="GU53" s="43"/>
      <c r="GV53" s="43"/>
      <c r="GW53" s="43"/>
      <c r="GX53" s="43"/>
      <c r="GY53" s="43"/>
      <c r="GZ53" s="43"/>
      <c r="HA53" s="43"/>
      <c r="HB53" s="43"/>
      <c r="HC53" s="43"/>
      <c r="HD53" s="43"/>
      <c r="HE53" s="43"/>
      <c r="HF53" s="43"/>
      <c r="HG53" s="43"/>
      <c r="HH53" s="43"/>
      <c r="HI53" s="43"/>
      <c r="HJ53" s="43"/>
      <c r="HK53" s="43"/>
      <c r="HL53" s="43"/>
      <c r="HM53" s="43"/>
      <c r="HN53" s="43"/>
      <c r="HO53" s="43"/>
      <c r="HP53" s="43"/>
      <c r="HQ53" s="43"/>
      <c r="HR53" s="43"/>
      <c r="HS53" s="43"/>
      <c r="HT53" s="43"/>
      <c r="HU53" s="43"/>
      <c r="HV53" s="43"/>
      <c r="HW53" s="43"/>
      <c r="HX53" s="43"/>
      <c r="HY53" s="43"/>
      <c r="HZ53" s="43"/>
      <c r="IA53" s="43"/>
      <c r="IB53" s="43"/>
      <c r="IC53" s="43"/>
      <c r="ID53" s="43"/>
      <c r="IE53" s="43"/>
      <c r="IF53" s="43"/>
      <c r="IG53" s="43"/>
      <c r="IH53" s="43"/>
      <c r="II53" s="43"/>
    </row>
    <row r="54" spans="1:243" s="6" customFormat="1" ht="18" customHeight="1">
      <c r="A54" s="22" t="s">
        <v>60</v>
      </c>
      <c r="B54" s="23">
        <v>39</v>
      </c>
      <c r="C54" s="23">
        <v>86</v>
      </c>
      <c r="D54" s="24">
        <v>10842</v>
      </c>
      <c r="E54" s="24">
        <v>17350</v>
      </c>
      <c r="F54" s="25">
        <v>150</v>
      </c>
      <c r="G54" s="26">
        <f t="shared" si="17"/>
        <v>422.88</v>
      </c>
      <c r="H54" s="27">
        <f t="shared" si="18"/>
        <v>162.63</v>
      </c>
      <c r="I54" s="26">
        <f t="shared" si="19"/>
        <v>260.25</v>
      </c>
      <c r="J54" s="40">
        <v>373</v>
      </c>
      <c r="K54" s="27">
        <f t="shared" si="20"/>
        <v>49.879999999999995</v>
      </c>
      <c r="GN54" s="43"/>
      <c r="GO54" s="43"/>
      <c r="GP54" s="43"/>
      <c r="GQ54" s="43"/>
      <c r="GR54" s="43"/>
      <c r="GS54" s="43"/>
      <c r="GT54" s="43"/>
      <c r="GU54" s="43"/>
      <c r="GV54" s="43"/>
      <c r="GW54" s="43"/>
      <c r="GX54" s="43"/>
      <c r="GY54" s="43"/>
      <c r="GZ54" s="43"/>
      <c r="HA54" s="43"/>
      <c r="HB54" s="43"/>
      <c r="HC54" s="43"/>
      <c r="HD54" s="43"/>
      <c r="HE54" s="43"/>
      <c r="HF54" s="43"/>
      <c r="HG54" s="43"/>
      <c r="HH54" s="43"/>
      <c r="HI54" s="43"/>
      <c r="HJ54" s="43"/>
      <c r="HK54" s="43"/>
      <c r="HL54" s="43"/>
      <c r="HM54" s="43"/>
      <c r="HN54" s="43"/>
      <c r="HO54" s="43"/>
      <c r="HP54" s="43"/>
      <c r="HQ54" s="43"/>
      <c r="HR54" s="43"/>
      <c r="HS54" s="43"/>
      <c r="HT54" s="43"/>
      <c r="HU54" s="43"/>
      <c r="HV54" s="43"/>
      <c r="HW54" s="43"/>
      <c r="HX54" s="43"/>
      <c r="HY54" s="43"/>
      <c r="HZ54" s="43"/>
      <c r="IA54" s="43"/>
      <c r="IB54" s="43"/>
      <c r="IC54" s="43"/>
      <c r="ID54" s="43"/>
      <c r="IE54" s="43"/>
      <c r="IF54" s="43"/>
      <c r="IG54" s="43"/>
      <c r="IH54" s="43"/>
      <c r="II54" s="43"/>
    </row>
    <row r="55" spans="1:243" s="6" customFormat="1" ht="18" customHeight="1">
      <c r="A55" s="22" t="s">
        <v>61</v>
      </c>
      <c r="B55" s="23">
        <v>172</v>
      </c>
      <c r="C55" s="23">
        <v>135</v>
      </c>
      <c r="D55" s="24">
        <v>49563</v>
      </c>
      <c r="E55" s="24">
        <v>23931</v>
      </c>
      <c r="F55" s="25">
        <v>150</v>
      </c>
      <c r="G55" s="26">
        <f t="shared" si="17"/>
        <v>1102.42</v>
      </c>
      <c r="H55" s="27">
        <f t="shared" si="18"/>
        <v>743.45</v>
      </c>
      <c r="I55" s="26">
        <f t="shared" si="19"/>
        <v>358.97</v>
      </c>
      <c r="J55" s="40">
        <v>1015</v>
      </c>
      <c r="K55" s="27">
        <f t="shared" si="20"/>
        <v>87.42000000000007</v>
      </c>
      <c r="GN55" s="43"/>
      <c r="GO55" s="43"/>
      <c r="GP55" s="43"/>
      <c r="GQ55" s="43"/>
      <c r="GR55" s="43"/>
      <c r="GS55" s="43"/>
      <c r="GT55" s="43"/>
      <c r="GU55" s="43"/>
      <c r="GV55" s="43"/>
      <c r="GW55" s="43"/>
      <c r="GX55" s="43"/>
      <c r="GY55" s="43"/>
      <c r="GZ55" s="43"/>
      <c r="HA55" s="43"/>
      <c r="HB55" s="43"/>
      <c r="HC55" s="43"/>
      <c r="HD55" s="43"/>
      <c r="HE55" s="43"/>
      <c r="HF55" s="43"/>
      <c r="HG55" s="43"/>
      <c r="HH55" s="43"/>
      <c r="HI55" s="43"/>
      <c r="HJ55" s="43"/>
      <c r="HK55" s="43"/>
      <c r="HL55" s="43"/>
      <c r="HM55" s="43"/>
      <c r="HN55" s="43"/>
      <c r="HO55" s="43"/>
      <c r="HP55" s="43"/>
      <c r="HQ55" s="43"/>
      <c r="HR55" s="43"/>
      <c r="HS55" s="43"/>
      <c r="HT55" s="43"/>
      <c r="HU55" s="43"/>
      <c r="HV55" s="43"/>
      <c r="HW55" s="43"/>
      <c r="HX55" s="43"/>
      <c r="HY55" s="43"/>
      <c r="HZ55" s="43"/>
      <c r="IA55" s="43"/>
      <c r="IB55" s="43"/>
      <c r="IC55" s="43"/>
      <c r="ID55" s="43"/>
      <c r="IE55" s="43"/>
      <c r="IF55" s="43"/>
      <c r="IG55" s="43"/>
      <c r="IH55" s="43"/>
      <c r="II55" s="43"/>
    </row>
    <row r="56" spans="1:243" s="6" customFormat="1" ht="18" customHeight="1">
      <c r="A56" s="22" t="s">
        <v>62</v>
      </c>
      <c r="B56" s="23">
        <v>74</v>
      </c>
      <c r="C56" s="23">
        <v>182</v>
      </c>
      <c r="D56" s="24">
        <v>35700</v>
      </c>
      <c r="E56" s="24">
        <v>29377</v>
      </c>
      <c r="F56" s="25">
        <v>150</v>
      </c>
      <c r="G56" s="26">
        <f t="shared" si="17"/>
        <v>976.1600000000001</v>
      </c>
      <c r="H56" s="27">
        <f t="shared" si="18"/>
        <v>535.5</v>
      </c>
      <c r="I56" s="26">
        <f t="shared" si="19"/>
        <v>440.66</v>
      </c>
      <c r="J56" s="40">
        <v>922</v>
      </c>
      <c r="K56" s="27">
        <f t="shared" si="20"/>
        <v>54.16000000000008</v>
      </c>
      <c r="GN56" s="43"/>
      <c r="GO56" s="43"/>
      <c r="GP56" s="43"/>
      <c r="GQ56" s="43"/>
      <c r="GR56" s="43"/>
      <c r="GS56" s="43"/>
      <c r="GT56" s="43"/>
      <c r="GU56" s="43"/>
      <c r="GV56" s="43"/>
      <c r="GW56" s="43"/>
      <c r="GX56" s="43"/>
      <c r="GY56" s="43"/>
      <c r="GZ56" s="43"/>
      <c r="HA56" s="43"/>
      <c r="HB56" s="43"/>
      <c r="HC56" s="43"/>
      <c r="HD56" s="43"/>
      <c r="HE56" s="43"/>
      <c r="HF56" s="43"/>
      <c r="HG56" s="43"/>
      <c r="HH56" s="43"/>
      <c r="HI56" s="43"/>
      <c r="HJ56" s="43"/>
      <c r="HK56" s="43"/>
      <c r="HL56" s="43"/>
      <c r="HM56" s="43"/>
      <c r="HN56" s="43"/>
      <c r="HO56" s="43"/>
      <c r="HP56" s="43"/>
      <c r="HQ56" s="43"/>
      <c r="HR56" s="43"/>
      <c r="HS56" s="43"/>
      <c r="HT56" s="43"/>
      <c r="HU56" s="43"/>
      <c r="HV56" s="43"/>
      <c r="HW56" s="43"/>
      <c r="HX56" s="43"/>
      <c r="HY56" s="43"/>
      <c r="HZ56" s="43"/>
      <c r="IA56" s="43"/>
      <c r="IB56" s="43"/>
      <c r="IC56" s="43"/>
      <c r="ID56" s="43"/>
      <c r="IE56" s="43"/>
      <c r="IF56" s="43"/>
      <c r="IG56" s="43"/>
      <c r="IH56" s="43"/>
      <c r="II56" s="43"/>
    </row>
    <row r="57" spans="1:243" s="5" customFormat="1" ht="18" customHeight="1">
      <c r="A57" s="22" t="s">
        <v>63</v>
      </c>
      <c r="B57" s="23">
        <v>16</v>
      </c>
      <c r="C57" s="23">
        <v>35</v>
      </c>
      <c r="D57" s="24">
        <v>6210</v>
      </c>
      <c r="E57" s="24">
        <v>4888</v>
      </c>
      <c r="F57" s="25">
        <v>150</v>
      </c>
      <c r="G57" s="26">
        <f aca="true" t="shared" si="21" ref="G57:G77">H57+I57</f>
        <v>166.47</v>
      </c>
      <c r="H57" s="27">
        <f aca="true" t="shared" si="22" ref="H57:H77">ROUND(D57*F57/10000,2)</f>
        <v>93.15</v>
      </c>
      <c r="I57" s="26">
        <f t="shared" si="19"/>
        <v>73.32</v>
      </c>
      <c r="J57" s="40">
        <v>135</v>
      </c>
      <c r="K57" s="27">
        <f t="shared" si="20"/>
        <v>31.47</v>
      </c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/>
      <c r="EQ57" s="6"/>
      <c r="ER57" s="6"/>
      <c r="ES57" s="6"/>
      <c r="ET57" s="6"/>
      <c r="EU57" s="6"/>
      <c r="EV57" s="6"/>
      <c r="EW57" s="6"/>
      <c r="EX57" s="6"/>
      <c r="EY57" s="6"/>
      <c r="EZ57" s="6"/>
      <c r="FA57" s="6"/>
      <c r="FB57" s="6"/>
      <c r="FC57" s="6"/>
      <c r="FD57" s="6"/>
      <c r="FE57" s="6"/>
      <c r="FF57" s="6"/>
      <c r="FG57" s="6"/>
      <c r="FH57" s="6"/>
      <c r="FI57" s="6"/>
      <c r="FJ57" s="6"/>
      <c r="FK57" s="6"/>
      <c r="FL57" s="6"/>
      <c r="FM57" s="6"/>
      <c r="FN57" s="6"/>
      <c r="FO57" s="6"/>
      <c r="FP57" s="6"/>
      <c r="FQ57" s="6"/>
      <c r="FR57" s="6"/>
      <c r="FS57" s="6"/>
      <c r="FT57" s="6"/>
      <c r="FU57" s="6"/>
      <c r="FV57" s="6"/>
      <c r="FW57" s="6"/>
      <c r="FX57" s="6"/>
      <c r="FY57" s="6"/>
      <c r="FZ57" s="6"/>
      <c r="GA57" s="6"/>
      <c r="GB57" s="6"/>
      <c r="GC57" s="6"/>
      <c r="GD57" s="6"/>
      <c r="GE57" s="6"/>
      <c r="GF57" s="6"/>
      <c r="GG57" s="6"/>
      <c r="GH57" s="6"/>
      <c r="GI57" s="6"/>
      <c r="GJ57" s="6"/>
      <c r="GK57" s="6"/>
      <c r="GL57" s="6"/>
      <c r="GM57" s="6"/>
      <c r="GN57" s="43"/>
      <c r="GO57" s="43"/>
      <c r="GP57" s="43"/>
      <c r="GQ57" s="43"/>
      <c r="GR57" s="43"/>
      <c r="GS57" s="43"/>
      <c r="GT57" s="43"/>
      <c r="GU57" s="43"/>
      <c r="GV57" s="43"/>
      <c r="GW57" s="43"/>
      <c r="GX57" s="43"/>
      <c r="GY57" s="43"/>
      <c r="GZ57" s="43"/>
      <c r="HA57" s="43"/>
      <c r="HB57" s="43"/>
      <c r="HC57" s="43"/>
      <c r="HD57" s="43"/>
      <c r="HE57" s="43"/>
      <c r="HF57" s="43"/>
      <c r="HG57" s="43"/>
      <c r="HH57" s="43"/>
      <c r="HI57" s="43"/>
      <c r="HJ57" s="43"/>
      <c r="HK57" s="43"/>
      <c r="HL57" s="43"/>
      <c r="HM57" s="43"/>
      <c r="HN57" s="43"/>
      <c r="HO57" s="43"/>
      <c r="HP57" s="43"/>
      <c r="HQ57" s="43"/>
      <c r="HR57" s="43"/>
      <c r="HS57" s="43"/>
      <c r="HT57" s="43"/>
      <c r="HU57" s="43"/>
      <c r="HV57" s="43"/>
      <c r="HW57" s="43"/>
      <c r="HX57" s="43"/>
      <c r="HY57" s="43"/>
      <c r="HZ57" s="43"/>
      <c r="IA57" s="43"/>
      <c r="IB57" s="43"/>
      <c r="IC57" s="43"/>
      <c r="ID57" s="43"/>
      <c r="IE57" s="43"/>
      <c r="IF57" s="43"/>
      <c r="IG57" s="43"/>
      <c r="IH57" s="43"/>
      <c r="II57" s="43"/>
    </row>
    <row r="58" spans="1:243" s="6" customFormat="1" ht="18" customHeight="1">
      <c r="A58" s="19" t="s">
        <v>64</v>
      </c>
      <c r="B58" s="20">
        <f aca="true" t="shared" si="23" ref="B58:K58">B59+B60+B62+B63+B64+B65+B67+B68+B69+B70+B72+B73+B74+B75+B77</f>
        <v>555</v>
      </c>
      <c r="C58" s="20">
        <f t="shared" si="23"/>
        <v>1158</v>
      </c>
      <c r="D58" s="20">
        <f t="shared" si="23"/>
        <v>119628</v>
      </c>
      <c r="E58" s="20">
        <f t="shared" si="23"/>
        <v>85235</v>
      </c>
      <c r="F58" s="20"/>
      <c r="G58" s="20">
        <f t="shared" si="23"/>
        <v>3073.0199999999995</v>
      </c>
      <c r="H58" s="20">
        <f t="shared" si="23"/>
        <v>1794.46</v>
      </c>
      <c r="I58" s="20">
        <f t="shared" si="23"/>
        <v>1278.5600000000002</v>
      </c>
      <c r="J58" s="20">
        <f t="shared" si="23"/>
        <v>2516</v>
      </c>
      <c r="K58" s="38">
        <f t="shared" si="23"/>
        <v>557.02</v>
      </c>
      <c r="GN58" s="43"/>
      <c r="GO58" s="43"/>
      <c r="GP58" s="43"/>
      <c r="GQ58" s="43"/>
      <c r="GR58" s="43"/>
      <c r="GS58" s="43"/>
      <c r="GT58" s="43"/>
      <c r="GU58" s="43"/>
      <c r="GV58" s="43"/>
      <c r="GW58" s="43"/>
      <c r="GX58" s="43"/>
      <c r="GY58" s="43"/>
      <c r="GZ58" s="43"/>
      <c r="HA58" s="43"/>
      <c r="HB58" s="43"/>
      <c r="HC58" s="43"/>
      <c r="HD58" s="43"/>
      <c r="HE58" s="43"/>
      <c r="HF58" s="43"/>
      <c r="HG58" s="43"/>
      <c r="HH58" s="43"/>
      <c r="HI58" s="43"/>
      <c r="HJ58" s="43"/>
      <c r="HK58" s="43"/>
      <c r="HL58" s="43"/>
      <c r="HM58" s="43"/>
      <c r="HN58" s="43"/>
      <c r="HO58" s="43"/>
      <c r="HP58" s="43"/>
      <c r="HQ58" s="43"/>
      <c r="HR58" s="43"/>
      <c r="HS58" s="43"/>
      <c r="HT58" s="43"/>
      <c r="HU58" s="43"/>
      <c r="HV58" s="43"/>
      <c r="HW58" s="43"/>
      <c r="HX58" s="43"/>
      <c r="HY58" s="43"/>
      <c r="HZ58" s="43"/>
      <c r="IA58" s="43"/>
      <c r="IB58" s="43"/>
      <c r="IC58" s="43"/>
      <c r="ID58" s="43"/>
      <c r="IE58" s="43"/>
      <c r="IF58" s="43"/>
      <c r="IG58" s="43"/>
      <c r="IH58" s="43"/>
      <c r="II58" s="43"/>
    </row>
    <row r="59" spans="1:243" s="6" customFormat="1" ht="18" customHeight="1">
      <c r="A59" s="22" t="s">
        <v>16</v>
      </c>
      <c r="B59" s="23">
        <v>4</v>
      </c>
      <c r="C59" s="23">
        <v>0</v>
      </c>
      <c r="D59" s="24">
        <v>1737</v>
      </c>
      <c r="E59" s="24">
        <v>0</v>
      </c>
      <c r="F59" s="25">
        <v>150</v>
      </c>
      <c r="G59" s="26">
        <f t="shared" si="21"/>
        <v>26.06</v>
      </c>
      <c r="H59" s="27">
        <f t="shared" si="22"/>
        <v>26.06</v>
      </c>
      <c r="I59" s="26"/>
      <c r="J59" s="40">
        <v>22</v>
      </c>
      <c r="K59" s="27">
        <f aca="true" t="shared" si="24" ref="K59:K77">G59-J59</f>
        <v>4.059999999999999</v>
      </c>
      <c r="GN59" s="43"/>
      <c r="GO59" s="43"/>
      <c r="GP59" s="43"/>
      <c r="GQ59" s="43"/>
      <c r="GR59" s="43"/>
      <c r="GS59" s="43"/>
      <c r="GT59" s="43"/>
      <c r="GU59" s="43"/>
      <c r="GV59" s="43"/>
      <c r="GW59" s="43"/>
      <c r="GX59" s="43"/>
      <c r="GY59" s="43"/>
      <c r="GZ59" s="43"/>
      <c r="HA59" s="43"/>
      <c r="HB59" s="43"/>
      <c r="HC59" s="43"/>
      <c r="HD59" s="43"/>
      <c r="HE59" s="43"/>
      <c r="HF59" s="43"/>
      <c r="HG59" s="43"/>
      <c r="HH59" s="43"/>
      <c r="HI59" s="43"/>
      <c r="HJ59" s="43"/>
      <c r="HK59" s="43"/>
      <c r="HL59" s="43"/>
      <c r="HM59" s="43"/>
      <c r="HN59" s="43"/>
      <c r="HO59" s="43"/>
      <c r="HP59" s="43"/>
      <c r="HQ59" s="43"/>
      <c r="HR59" s="43"/>
      <c r="HS59" s="43"/>
      <c r="HT59" s="43"/>
      <c r="HU59" s="43"/>
      <c r="HV59" s="43"/>
      <c r="HW59" s="43"/>
      <c r="HX59" s="43"/>
      <c r="HY59" s="43"/>
      <c r="HZ59" s="43"/>
      <c r="IA59" s="43"/>
      <c r="IB59" s="43"/>
      <c r="IC59" s="43"/>
      <c r="ID59" s="43"/>
      <c r="IE59" s="43"/>
      <c r="IF59" s="43"/>
      <c r="IG59" s="43"/>
      <c r="IH59" s="43"/>
      <c r="II59" s="43"/>
    </row>
    <row r="60" spans="1:243" s="6" customFormat="1" ht="18" customHeight="1">
      <c r="A60" s="22" t="s">
        <v>65</v>
      </c>
      <c r="B60" s="23">
        <v>54</v>
      </c>
      <c r="C60" s="23">
        <v>127</v>
      </c>
      <c r="D60" s="24">
        <v>11272</v>
      </c>
      <c r="E60" s="24">
        <v>10923</v>
      </c>
      <c r="F60" s="25">
        <v>150</v>
      </c>
      <c r="G60" s="26">
        <f t="shared" si="21"/>
        <v>332.93</v>
      </c>
      <c r="H60" s="27">
        <f t="shared" si="22"/>
        <v>169.08</v>
      </c>
      <c r="I60" s="26">
        <f aca="true" t="shared" si="25" ref="I59:I77">ROUND(E60*F60/10000,2)</f>
        <v>163.85</v>
      </c>
      <c r="J60" s="40">
        <v>250</v>
      </c>
      <c r="K60" s="27">
        <f t="shared" si="24"/>
        <v>82.93</v>
      </c>
      <c r="GN60" s="43"/>
      <c r="GO60" s="43"/>
      <c r="GP60" s="43"/>
      <c r="GQ60" s="43"/>
      <c r="GR60" s="43"/>
      <c r="GS60" s="43"/>
      <c r="GT60" s="43"/>
      <c r="GU60" s="43"/>
      <c r="GV60" s="43"/>
      <c r="GW60" s="43"/>
      <c r="GX60" s="43"/>
      <c r="GY60" s="43"/>
      <c r="GZ60" s="43"/>
      <c r="HA60" s="43"/>
      <c r="HB60" s="43"/>
      <c r="HC60" s="43"/>
      <c r="HD60" s="43"/>
      <c r="HE60" s="43"/>
      <c r="HF60" s="43"/>
      <c r="HG60" s="43"/>
      <c r="HH60" s="43"/>
      <c r="HI60" s="43"/>
      <c r="HJ60" s="43"/>
      <c r="HK60" s="43"/>
      <c r="HL60" s="43"/>
      <c r="HM60" s="43"/>
      <c r="HN60" s="43"/>
      <c r="HO60" s="43"/>
      <c r="HP60" s="43"/>
      <c r="HQ60" s="43"/>
      <c r="HR60" s="43"/>
      <c r="HS60" s="43"/>
      <c r="HT60" s="43"/>
      <c r="HU60" s="43"/>
      <c r="HV60" s="43"/>
      <c r="HW60" s="43"/>
      <c r="HX60" s="43"/>
      <c r="HY60" s="43"/>
      <c r="HZ60" s="43"/>
      <c r="IA60" s="43"/>
      <c r="IB60" s="43"/>
      <c r="IC60" s="43"/>
      <c r="ID60" s="43"/>
      <c r="IE60" s="43"/>
      <c r="IF60" s="43"/>
      <c r="IG60" s="43"/>
      <c r="IH60" s="43"/>
      <c r="II60" s="43"/>
    </row>
    <row r="61" spans="1:243" s="6" customFormat="1" ht="18" customHeight="1">
      <c r="A61" s="22" t="s">
        <v>66</v>
      </c>
      <c r="B61" s="23">
        <v>0</v>
      </c>
      <c r="C61" s="23">
        <v>3</v>
      </c>
      <c r="D61" s="24">
        <v>0</v>
      </c>
      <c r="E61" s="24">
        <v>209</v>
      </c>
      <c r="F61" s="25">
        <v>150</v>
      </c>
      <c r="G61" s="26">
        <f t="shared" si="21"/>
        <v>3.14</v>
      </c>
      <c r="H61" s="27">
        <f t="shared" si="22"/>
        <v>0</v>
      </c>
      <c r="I61" s="26">
        <f t="shared" si="25"/>
        <v>3.14</v>
      </c>
      <c r="K61" s="27">
        <f t="shared" si="24"/>
        <v>3.14</v>
      </c>
      <c r="GN61" s="43"/>
      <c r="GO61" s="43"/>
      <c r="GP61" s="43"/>
      <c r="GQ61" s="43"/>
      <c r="GR61" s="43"/>
      <c r="GS61" s="43"/>
      <c r="GT61" s="43"/>
      <c r="GU61" s="43"/>
      <c r="GV61" s="43"/>
      <c r="GW61" s="43"/>
      <c r="GX61" s="43"/>
      <c r="GY61" s="43"/>
      <c r="GZ61" s="43"/>
      <c r="HA61" s="43"/>
      <c r="HB61" s="43"/>
      <c r="HC61" s="43"/>
      <c r="HD61" s="43"/>
      <c r="HE61" s="43"/>
      <c r="HF61" s="43"/>
      <c r="HG61" s="43"/>
      <c r="HH61" s="43"/>
      <c r="HI61" s="43"/>
      <c r="HJ61" s="43"/>
      <c r="HK61" s="43"/>
      <c r="HL61" s="43"/>
      <c r="HM61" s="43"/>
      <c r="HN61" s="43"/>
      <c r="HO61" s="43"/>
      <c r="HP61" s="43"/>
      <c r="HQ61" s="43"/>
      <c r="HR61" s="43"/>
      <c r="HS61" s="43"/>
      <c r="HT61" s="43"/>
      <c r="HU61" s="43"/>
      <c r="HV61" s="43"/>
      <c r="HW61" s="43"/>
      <c r="HX61" s="43"/>
      <c r="HY61" s="43"/>
      <c r="HZ61" s="43"/>
      <c r="IA61" s="43"/>
      <c r="IB61" s="43"/>
      <c r="IC61" s="43"/>
      <c r="ID61" s="43"/>
      <c r="IE61" s="43"/>
      <c r="IF61" s="43"/>
      <c r="IG61" s="43"/>
      <c r="IH61" s="43"/>
      <c r="II61" s="43"/>
    </row>
    <row r="62" spans="1:243" s="6" customFormat="1" ht="18" customHeight="1">
      <c r="A62" s="22" t="s">
        <v>67</v>
      </c>
      <c r="B62" s="23">
        <v>11</v>
      </c>
      <c r="C62" s="23">
        <v>79</v>
      </c>
      <c r="D62" s="24">
        <v>5577</v>
      </c>
      <c r="E62" s="24">
        <v>3668</v>
      </c>
      <c r="F62" s="25">
        <v>150</v>
      </c>
      <c r="G62" s="26">
        <f t="shared" si="21"/>
        <v>138.68</v>
      </c>
      <c r="H62" s="27">
        <f t="shared" si="22"/>
        <v>83.66</v>
      </c>
      <c r="I62" s="26">
        <f t="shared" si="25"/>
        <v>55.02</v>
      </c>
      <c r="J62" s="40">
        <v>84</v>
      </c>
      <c r="K62" s="27">
        <f t="shared" si="24"/>
        <v>54.68000000000001</v>
      </c>
      <c r="GN62" s="43"/>
      <c r="GO62" s="43"/>
      <c r="GP62" s="43"/>
      <c r="GQ62" s="43"/>
      <c r="GR62" s="43"/>
      <c r="GS62" s="43"/>
      <c r="GT62" s="43"/>
      <c r="GU62" s="43"/>
      <c r="GV62" s="43"/>
      <c r="GW62" s="43"/>
      <c r="GX62" s="43"/>
      <c r="GY62" s="43"/>
      <c r="GZ62" s="43"/>
      <c r="HA62" s="43"/>
      <c r="HB62" s="43"/>
      <c r="HC62" s="43"/>
      <c r="HD62" s="43"/>
      <c r="HE62" s="43"/>
      <c r="HF62" s="43"/>
      <c r="HG62" s="43"/>
      <c r="HH62" s="43"/>
      <c r="HI62" s="43"/>
      <c r="HJ62" s="43"/>
      <c r="HK62" s="43"/>
      <c r="HL62" s="43"/>
      <c r="HM62" s="43"/>
      <c r="HN62" s="43"/>
      <c r="HO62" s="43"/>
      <c r="HP62" s="43"/>
      <c r="HQ62" s="43"/>
      <c r="HR62" s="43"/>
      <c r="HS62" s="43"/>
      <c r="HT62" s="43"/>
      <c r="HU62" s="43"/>
      <c r="HV62" s="43"/>
      <c r="HW62" s="43"/>
      <c r="HX62" s="43"/>
      <c r="HY62" s="43"/>
      <c r="HZ62" s="43"/>
      <c r="IA62" s="43"/>
      <c r="IB62" s="43"/>
      <c r="IC62" s="43"/>
      <c r="ID62" s="43"/>
      <c r="IE62" s="43"/>
      <c r="IF62" s="43"/>
      <c r="IG62" s="43"/>
      <c r="IH62" s="43"/>
      <c r="II62" s="43"/>
    </row>
    <row r="63" spans="1:243" s="6" customFormat="1" ht="18" customHeight="1">
      <c r="A63" s="22" t="s">
        <v>68</v>
      </c>
      <c r="B63" s="23">
        <v>5</v>
      </c>
      <c r="C63" s="23">
        <v>10</v>
      </c>
      <c r="D63" s="24">
        <v>1705</v>
      </c>
      <c r="E63" s="24">
        <v>1105</v>
      </c>
      <c r="F63" s="25">
        <v>150</v>
      </c>
      <c r="G63" s="26">
        <f t="shared" si="21"/>
        <v>42.16</v>
      </c>
      <c r="H63" s="27">
        <f t="shared" si="22"/>
        <v>25.58</v>
      </c>
      <c r="I63" s="26">
        <f t="shared" si="25"/>
        <v>16.58</v>
      </c>
      <c r="J63" s="40">
        <v>31</v>
      </c>
      <c r="K63" s="27">
        <f t="shared" si="24"/>
        <v>11.159999999999997</v>
      </c>
      <c r="GN63" s="43"/>
      <c r="GO63" s="43"/>
      <c r="GP63" s="43"/>
      <c r="GQ63" s="43"/>
      <c r="GR63" s="43"/>
      <c r="GS63" s="43"/>
      <c r="GT63" s="43"/>
      <c r="GU63" s="43"/>
      <c r="GV63" s="43"/>
      <c r="GW63" s="43"/>
      <c r="GX63" s="43"/>
      <c r="GY63" s="43"/>
      <c r="GZ63" s="43"/>
      <c r="HA63" s="43"/>
      <c r="HB63" s="43"/>
      <c r="HC63" s="43"/>
      <c r="HD63" s="43"/>
      <c r="HE63" s="43"/>
      <c r="HF63" s="43"/>
      <c r="HG63" s="43"/>
      <c r="HH63" s="43"/>
      <c r="HI63" s="43"/>
      <c r="HJ63" s="43"/>
      <c r="HK63" s="43"/>
      <c r="HL63" s="43"/>
      <c r="HM63" s="43"/>
      <c r="HN63" s="43"/>
      <c r="HO63" s="43"/>
      <c r="HP63" s="43"/>
      <c r="HQ63" s="43"/>
      <c r="HR63" s="43"/>
      <c r="HS63" s="43"/>
      <c r="HT63" s="43"/>
      <c r="HU63" s="43"/>
      <c r="HV63" s="43"/>
      <c r="HW63" s="43"/>
      <c r="HX63" s="43"/>
      <c r="HY63" s="43"/>
      <c r="HZ63" s="43"/>
      <c r="IA63" s="43"/>
      <c r="IB63" s="43"/>
      <c r="IC63" s="43"/>
      <c r="ID63" s="43"/>
      <c r="IE63" s="43"/>
      <c r="IF63" s="43"/>
      <c r="IG63" s="43"/>
      <c r="IH63" s="43"/>
      <c r="II63" s="43"/>
    </row>
    <row r="64" spans="1:243" s="6" customFormat="1" ht="18" customHeight="1">
      <c r="A64" s="22" t="s">
        <v>69</v>
      </c>
      <c r="B64" s="23">
        <v>33</v>
      </c>
      <c r="C64" s="23">
        <v>90</v>
      </c>
      <c r="D64" s="24">
        <v>9793</v>
      </c>
      <c r="E64" s="24">
        <v>6482</v>
      </c>
      <c r="F64" s="25">
        <v>150</v>
      </c>
      <c r="G64" s="26">
        <f t="shared" si="21"/>
        <v>244.13</v>
      </c>
      <c r="H64" s="27">
        <f t="shared" si="22"/>
        <v>146.9</v>
      </c>
      <c r="I64" s="26">
        <f t="shared" si="25"/>
        <v>97.23</v>
      </c>
      <c r="J64" s="40">
        <v>204</v>
      </c>
      <c r="K64" s="27">
        <f t="shared" si="24"/>
        <v>40.129999999999995</v>
      </c>
      <c r="GN64" s="43"/>
      <c r="GO64" s="43"/>
      <c r="GP64" s="43"/>
      <c r="GQ64" s="43"/>
      <c r="GR64" s="43"/>
      <c r="GS64" s="43"/>
      <c r="GT64" s="43"/>
      <c r="GU64" s="43"/>
      <c r="GV64" s="43"/>
      <c r="GW64" s="43"/>
      <c r="GX64" s="43"/>
      <c r="GY64" s="43"/>
      <c r="GZ64" s="43"/>
      <c r="HA64" s="43"/>
      <c r="HB64" s="43"/>
      <c r="HC64" s="43"/>
      <c r="HD64" s="43"/>
      <c r="HE64" s="43"/>
      <c r="HF64" s="43"/>
      <c r="HG64" s="43"/>
      <c r="HH64" s="43"/>
      <c r="HI64" s="43"/>
      <c r="HJ64" s="43"/>
      <c r="HK64" s="43"/>
      <c r="HL64" s="43"/>
      <c r="HM64" s="43"/>
      <c r="HN64" s="43"/>
      <c r="HO64" s="43"/>
      <c r="HP64" s="43"/>
      <c r="HQ64" s="43"/>
      <c r="HR64" s="43"/>
      <c r="HS64" s="43"/>
      <c r="HT64" s="43"/>
      <c r="HU64" s="43"/>
      <c r="HV64" s="43"/>
      <c r="HW64" s="43"/>
      <c r="HX64" s="43"/>
      <c r="HY64" s="43"/>
      <c r="HZ64" s="43"/>
      <c r="IA64" s="43"/>
      <c r="IB64" s="43"/>
      <c r="IC64" s="43"/>
      <c r="ID64" s="43"/>
      <c r="IE64" s="43"/>
      <c r="IF64" s="43"/>
      <c r="IG64" s="43"/>
      <c r="IH64" s="43"/>
      <c r="II64" s="43"/>
    </row>
    <row r="65" spans="1:243" s="6" customFormat="1" ht="18" customHeight="1">
      <c r="A65" s="22" t="s">
        <v>70</v>
      </c>
      <c r="B65" s="23">
        <v>123</v>
      </c>
      <c r="C65" s="23">
        <v>211</v>
      </c>
      <c r="D65" s="24">
        <v>22386</v>
      </c>
      <c r="E65" s="24">
        <v>19602</v>
      </c>
      <c r="F65" s="25">
        <v>150</v>
      </c>
      <c r="G65" s="26">
        <f t="shared" si="21"/>
        <v>629.8199999999999</v>
      </c>
      <c r="H65" s="27">
        <f t="shared" si="22"/>
        <v>335.79</v>
      </c>
      <c r="I65" s="26">
        <f t="shared" si="25"/>
        <v>294.03</v>
      </c>
      <c r="J65" s="40">
        <v>436</v>
      </c>
      <c r="K65" s="27">
        <f t="shared" si="24"/>
        <v>193.81999999999994</v>
      </c>
      <c r="GN65" s="43"/>
      <c r="GO65" s="43"/>
      <c r="GP65" s="43"/>
      <c r="GQ65" s="43"/>
      <c r="GR65" s="43"/>
      <c r="GS65" s="43"/>
      <c r="GT65" s="43"/>
      <c r="GU65" s="43"/>
      <c r="GV65" s="43"/>
      <c r="GW65" s="43"/>
      <c r="GX65" s="43"/>
      <c r="GY65" s="43"/>
      <c r="GZ65" s="43"/>
      <c r="HA65" s="43"/>
      <c r="HB65" s="43"/>
      <c r="HC65" s="43"/>
      <c r="HD65" s="43"/>
      <c r="HE65" s="43"/>
      <c r="HF65" s="43"/>
      <c r="HG65" s="43"/>
      <c r="HH65" s="43"/>
      <c r="HI65" s="43"/>
      <c r="HJ65" s="43"/>
      <c r="HK65" s="43"/>
      <c r="HL65" s="43"/>
      <c r="HM65" s="43"/>
      <c r="HN65" s="43"/>
      <c r="HO65" s="43"/>
      <c r="HP65" s="43"/>
      <c r="HQ65" s="43"/>
      <c r="HR65" s="43"/>
      <c r="HS65" s="43"/>
      <c r="HT65" s="43"/>
      <c r="HU65" s="43"/>
      <c r="HV65" s="43"/>
      <c r="HW65" s="43"/>
      <c r="HX65" s="43"/>
      <c r="HY65" s="43"/>
      <c r="HZ65" s="43"/>
      <c r="IA65" s="43"/>
      <c r="IB65" s="43"/>
      <c r="IC65" s="43"/>
      <c r="ID65" s="43"/>
      <c r="IE65" s="43"/>
      <c r="IF65" s="43"/>
      <c r="IG65" s="43"/>
      <c r="IH65" s="43"/>
      <c r="II65" s="43"/>
    </row>
    <row r="66" spans="1:243" s="6" customFormat="1" ht="18" customHeight="1">
      <c r="A66" s="22" t="s">
        <v>71</v>
      </c>
      <c r="B66" s="23">
        <v>5</v>
      </c>
      <c r="C66" s="23">
        <v>52</v>
      </c>
      <c r="D66" s="24">
        <v>1789</v>
      </c>
      <c r="E66" s="24">
        <v>6741</v>
      </c>
      <c r="F66" s="25">
        <v>150</v>
      </c>
      <c r="G66" s="26">
        <f t="shared" si="21"/>
        <v>127.96000000000001</v>
      </c>
      <c r="H66" s="27">
        <f t="shared" si="22"/>
        <v>26.84</v>
      </c>
      <c r="I66" s="26">
        <f t="shared" si="25"/>
        <v>101.12</v>
      </c>
      <c r="K66" s="27">
        <f t="shared" si="24"/>
        <v>127.96000000000001</v>
      </c>
      <c r="GN66" s="43"/>
      <c r="GO66" s="43"/>
      <c r="GP66" s="43"/>
      <c r="GQ66" s="43"/>
      <c r="GR66" s="43"/>
      <c r="GS66" s="43"/>
      <c r="GT66" s="43"/>
      <c r="GU66" s="43"/>
      <c r="GV66" s="43"/>
      <c r="GW66" s="43"/>
      <c r="GX66" s="43"/>
      <c r="GY66" s="43"/>
      <c r="GZ66" s="43"/>
      <c r="HA66" s="43"/>
      <c r="HB66" s="43"/>
      <c r="HC66" s="43"/>
      <c r="HD66" s="43"/>
      <c r="HE66" s="43"/>
      <c r="HF66" s="43"/>
      <c r="HG66" s="43"/>
      <c r="HH66" s="43"/>
      <c r="HI66" s="43"/>
      <c r="HJ66" s="43"/>
      <c r="HK66" s="43"/>
      <c r="HL66" s="43"/>
      <c r="HM66" s="43"/>
      <c r="HN66" s="43"/>
      <c r="HO66" s="43"/>
      <c r="HP66" s="43"/>
      <c r="HQ66" s="43"/>
      <c r="HR66" s="43"/>
      <c r="HS66" s="43"/>
      <c r="HT66" s="43"/>
      <c r="HU66" s="43"/>
      <c r="HV66" s="43"/>
      <c r="HW66" s="43"/>
      <c r="HX66" s="43"/>
      <c r="HY66" s="43"/>
      <c r="HZ66" s="43"/>
      <c r="IA66" s="43"/>
      <c r="IB66" s="43"/>
      <c r="IC66" s="43"/>
      <c r="ID66" s="43"/>
      <c r="IE66" s="43"/>
      <c r="IF66" s="43"/>
      <c r="IG66" s="43"/>
      <c r="IH66" s="43"/>
      <c r="II66" s="43"/>
    </row>
    <row r="67" spans="1:243" s="6" customFormat="1" ht="18" customHeight="1">
      <c r="A67" s="22" t="s">
        <v>72</v>
      </c>
      <c r="B67" s="23">
        <v>34</v>
      </c>
      <c r="C67" s="23">
        <v>79</v>
      </c>
      <c r="D67" s="24">
        <v>11384</v>
      </c>
      <c r="E67" s="24">
        <v>9097</v>
      </c>
      <c r="F67" s="25">
        <v>150</v>
      </c>
      <c r="G67" s="26">
        <f t="shared" si="21"/>
        <v>307.22</v>
      </c>
      <c r="H67" s="27">
        <f t="shared" si="22"/>
        <v>170.76</v>
      </c>
      <c r="I67" s="26">
        <f t="shared" si="25"/>
        <v>136.46</v>
      </c>
      <c r="J67" s="40">
        <v>265</v>
      </c>
      <c r="K67" s="27">
        <f t="shared" si="24"/>
        <v>42.22000000000003</v>
      </c>
      <c r="GN67" s="43"/>
      <c r="GO67" s="43"/>
      <c r="GP67" s="43"/>
      <c r="GQ67" s="43"/>
      <c r="GR67" s="43"/>
      <c r="GS67" s="43"/>
      <c r="GT67" s="43"/>
      <c r="GU67" s="43"/>
      <c r="GV67" s="43"/>
      <c r="GW67" s="43"/>
      <c r="GX67" s="43"/>
      <c r="GY67" s="43"/>
      <c r="GZ67" s="43"/>
      <c r="HA67" s="43"/>
      <c r="HB67" s="43"/>
      <c r="HC67" s="43"/>
      <c r="HD67" s="43"/>
      <c r="HE67" s="43"/>
      <c r="HF67" s="43"/>
      <c r="HG67" s="43"/>
      <c r="HH67" s="43"/>
      <c r="HI67" s="43"/>
      <c r="HJ67" s="43"/>
      <c r="HK67" s="43"/>
      <c r="HL67" s="43"/>
      <c r="HM67" s="43"/>
      <c r="HN67" s="43"/>
      <c r="HO67" s="43"/>
      <c r="HP67" s="43"/>
      <c r="HQ67" s="43"/>
      <c r="HR67" s="43"/>
      <c r="HS67" s="43"/>
      <c r="HT67" s="43"/>
      <c r="HU67" s="43"/>
      <c r="HV67" s="43"/>
      <c r="HW67" s="43"/>
      <c r="HX67" s="43"/>
      <c r="HY67" s="43"/>
      <c r="HZ67" s="43"/>
      <c r="IA67" s="43"/>
      <c r="IB67" s="43"/>
      <c r="IC67" s="43"/>
      <c r="ID67" s="43"/>
      <c r="IE67" s="43"/>
      <c r="IF67" s="43"/>
      <c r="IG67" s="43"/>
      <c r="IH67" s="43"/>
      <c r="II67" s="43"/>
    </row>
    <row r="68" spans="1:243" s="6" customFormat="1" ht="18" customHeight="1">
      <c r="A68" s="22" t="s">
        <v>73</v>
      </c>
      <c r="B68" s="23">
        <v>50</v>
      </c>
      <c r="C68" s="23">
        <v>55</v>
      </c>
      <c r="D68" s="24">
        <v>7879</v>
      </c>
      <c r="E68" s="24">
        <v>3341</v>
      </c>
      <c r="F68" s="25">
        <v>150</v>
      </c>
      <c r="G68" s="26">
        <f t="shared" si="21"/>
        <v>168.31</v>
      </c>
      <c r="H68" s="27">
        <f t="shared" si="22"/>
        <v>118.19</v>
      </c>
      <c r="I68" s="26">
        <f t="shared" si="25"/>
        <v>50.12</v>
      </c>
      <c r="J68" s="40">
        <v>143</v>
      </c>
      <c r="K68" s="27">
        <f t="shared" si="24"/>
        <v>25.310000000000002</v>
      </c>
      <c r="GN68" s="43"/>
      <c r="GO68" s="43"/>
      <c r="GP68" s="43"/>
      <c r="GQ68" s="43"/>
      <c r="GR68" s="43"/>
      <c r="GS68" s="43"/>
      <c r="GT68" s="43"/>
      <c r="GU68" s="43"/>
      <c r="GV68" s="43"/>
      <c r="GW68" s="43"/>
      <c r="GX68" s="43"/>
      <c r="GY68" s="43"/>
      <c r="GZ68" s="43"/>
      <c r="HA68" s="43"/>
      <c r="HB68" s="43"/>
      <c r="HC68" s="43"/>
      <c r="HD68" s="43"/>
      <c r="HE68" s="43"/>
      <c r="HF68" s="43"/>
      <c r="HG68" s="43"/>
      <c r="HH68" s="43"/>
      <c r="HI68" s="43"/>
      <c r="HJ68" s="43"/>
      <c r="HK68" s="43"/>
      <c r="HL68" s="43"/>
      <c r="HM68" s="43"/>
      <c r="HN68" s="43"/>
      <c r="HO68" s="43"/>
      <c r="HP68" s="43"/>
      <c r="HQ68" s="43"/>
      <c r="HR68" s="43"/>
      <c r="HS68" s="43"/>
      <c r="HT68" s="43"/>
      <c r="HU68" s="43"/>
      <c r="HV68" s="43"/>
      <c r="HW68" s="43"/>
      <c r="HX68" s="43"/>
      <c r="HY68" s="43"/>
      <c r="HZ68" s="43"/>
      <c r="IA68" s="43"/>
      <c r="IB68" s="43"/>
      <c r="IC68" s="43"/>
      <c r="ID68" s="43"/>
      <c r="IE68" s="43"/>
      <c r="IF68" s="43"/>
      <c r="IG68" s="43"/>
      <c r="IH68" s="43"/>
      <c r="II68" s="43"/>
    </row>
    <row r="69" spans="1:243" s="6" customFormat="1" ht="18" customHeight="1">
      <c r="A69" s="22" t="s">
        <v>74</v>
      </c>
      <c r="B69" s="23">
        <v>21</v>
      </c>
      <c r="C69" s="23">
        <v>114</v>
      </c>
      <c r="D69" s="24">
        <v>5418</v>
      </c>
      <c r="E69" s="24">
        <v>3104</v>
      </c>
      <c r="F69" s="25">
        <v>150</v>
      </c>
      <c r="G69" s="26">
        <f t="shared" si="21"/>
        <v>127.83</v>
      </c>
      <c r="H69" s="27">
        <f t="shared" si="22"/>
        <v>81.27</v>
      </c>
      <c r="I69" s="26">
        <f t="shared" si="25"/>
        <v>46.56</v>
      </c>
      <c r="J69" s="40">
        <v>117</v>
      </c>
      <c r="K69" s="27">
        <f t="shared" si="24"/>
        <v>10.829999999999998</v>
      </c>
      <c r="GN69" s="43"/>
      <c r="GO69" s="43"/>
      <c r="GP69" s="43"/>
      <c r="GQ69" s="43"/>
      <c r="GR69" s="43"/>
      <c r="GS69" s="43"/>
      <c r="GT69" s="43"/>
      <c r="GU69" s="43"/>
      <c r="GV69" s="43"/>
      <c r="GW69" s="43"/>
      <c r="GX69" s="43"/>
      <c r="GY69" s="43"/>
      <c r="GZ69" s="43"/>
      <c r="HA69" s="43"/>
      <c r="HB69" s="43"/>
      <c r="HC69" s="43"/>
      <c r="HD69" s="43"/>
      <c r="HE69" s="43"/>
      <c r="HF69" s="43"/>
      <c r="HG69" s="43"/>
      <c r="HH69" s="43"/>
      <c r="HI69" s="43"/>
      <c r="HJ69" s="43"/>
      <c r="HK69" s="43"/>
      <c r="HL69" s="43"/>
      <c r="HM69" s="43"/>
      <c r="HN69" s="43"/>
      <c r="HO69" s="43"/>
      <c r="HP69" s="43"/>
      <c r="HQ69" s="43"/>
      <c r="HR69" s="43"/>
      <c r="HS69" s="43"/>
      <c r="HT69" s="43"/>
      <c r="HU69" s="43"/>
      <c r="HV69" s="43"/>
      <c r="HW69" s="43"/>
      <c r="HX69" s="43"/>
      <c r="HY69" s="43"/>
      <c r="HZ69" s="43"/>
      <c r="IA69" s="43"/>
      <c r="IB69" s="43"/>
      <c r="IC69" s="43"/>
      <c r="ID69" s="43"/>
      <c r="IE69" s="43"/>
      <c r="IF69" s="43"/>
      <c r="IG69" s="43"/>
      <c r="IH69" s="43"/>
      <c r="II69" s="43"/>
    </row>
    <row r="70" spans="1:243" s="6" customFormat="1" ht="18" customHeight="1">
      <c r="A70" s="22" t="s">
        <v>75</v>
      </c>
      <c r="B70" s="23">
        <v>42</v>
      </c>
      <c r="C70" s="23">
        <v>62</v>
      </c>
      <c r="D70" s="24">
        <v>8145</v>
      </c>
      <c r="E70" s="24">
        <v>2865</v>
      </c>
      <c r="F70" s="25">
        <v>150</v>
      </c>
      <c r="G70" s="26">
        <f t="shared" si="21"/>
        <v>165.16</v>
      </c>
      <c r="H70" s="27">
        <f t="shared" si="22"/>
        <v>122.18</v>
      </c>
      <c r="I70" s="26">
        <f t="shared" si="25"/>
        <v>42.98</v>
      </c>
      <c r="J70" s="40">
        <v>144</v>
      </c>
      <c r="K70" s="27">
        <f t="shared" si="24"/>
        <v>21.159999999999997</v>
      </c>
      <c r="GN70" s="43"/>
      <c r="GO70" s="43"/>
      <c r="GP70" s="43"/>
      <c r="GQ70" s="43"/>
      <c r="GR70" s="43"/>
      <c r="GS70" s="43"/>
      <c r="GT70" s="43"/>
      <c r="GU70" s="43"/>
      <c r="GV70" s="43"/>
      <c r="GW70" s="43"/>
      <c r="GX70" s="43"/>
      <c r="GY70" s="43"/>
      <c r="GZ70" s="43"/>
      <c r="HA70" s="43"/>
      <c r="HB70" s="43"/>
      <c r="HC70" s="43"/>
      <c r="HD70" s="43"/>
      <c r="HE70" s="43"/>
      <c r="HF70" s="43"/>
      <c r="HG70" s="43"/>
      <c r="HH70" s="43"/>
      <c r="HI70" s="43"/>
      <c r="HJ70" s="43"/>
      <c r="HK70" s="43"/>
      <c r="HL70" s="43"/>
      <c r="HM70" s="43"/>
      <c r="HN70" s="43"/>
      <c r="HO70" s="43"/>
      <c r="HP70" s="43"/>
      <c r="HQ70" s="43"/>
      <c r="HR70" s="43"/>
      <c r="HS70" s="43"/>
      <c r="HT70" s="43"/>
      <c r="HU70" s="43"/>
      <c r="HV70" s="43"/>
      <c r="HW70" s="43"/>
      <c r="HX70" s="43"/>
      <c r="HY70" s="43"/>
      <c r="HZ70" s="43"/>
      <c r="IA70" s="43"/>
      <c r="IB70" s="43"/>
      <c r="IC70" s="43"/>
      <c r="ID70" s="43"/>
      <c r="IE70" s="43"/>
      <c r="IF70" s="43"/>
      <c r="IG70" s="43"/>
      <c r="IH70" s="43"/>
      <c r="II70" s="43"/>
    </row>
    <row r="71" spans="1:243" s="6" customFormat="1" ht="18" customHeight="1">
      <c r="A71" s="22" t="s">
        <v>66</v>
      </c>
      <c r="B71" s="23">
        <v>5</v>
      </c>
      <c r="C71" s="23">
        <v>20</v>
      </c>
      <c r="D71" s="24">
        <v>1185</v>
      </c>
      <c r="E71" s="24">
        <v>496</v>
      </c>
      <c r="F71" s="25">
        <v>150</v>
      </c>
      <c r="G71" s="26">
        <f t="shared" si="21"/>
        <v>25.220000000000002</v>
      </c>
      <c r="H71" s="27">
        <f t="shared" si="22"/>
        <v>17.78</v>
      </c>
      <c r="I71" s="26">
        <f t="shared" si="25"/>
        <v>7.44</v>
      </c>
      <c r="K71" s="27">
        <f t="shared" si="24"/>
        <v>25.220000000000002</v>
      </c>
      <c r="GN71" s="43"/>
      <c r="GO71" s="43"/>
      <c r="GP71" s="43"/>
      <c r="GQ71" s="43"/>
      <c r="GR71" s="43"/>
      <c r="GS71" s="43"/>
      <c r="GT71" s="43"/>
      <c r="GU71" s="43"/>
      <c r="GV71" s="43"/>
      <c r="GW71" s="43"/>
      <c r="GX71" s="43"/>
      <c r="GY71" s="43"/>
      <c r="GZ71" s="43"/>
      <c r="HA71" s="43"/>
      <c r="HB71" s="43"/>
      <c r="HC71" s="43"/>
      <c r="HD71" s="43"/>
      <c r="HE71" s="43"/>
      <c r="HF71" s="43"/>
      <c r="HG71" s="43"/>
      <c r="HH71" s="43"/>
      <c r="HI71" s="43"/>
      <c r="HJ71" s="43"/>
      <c r="HK71" s="43"/>
      <c r="HL71" s="43"/>
      <c r="HM71" s="43"/>
      <c r="HN71" s="43"/>
      <c r="HO71" s="43"/>
      <c r="HP71" s="43"/>
      <c r="HQ71" s="43"/>
      <c r="HR71" s="43"/>
      <c r="HS71" s="43"/>
      <c r="HT71" s="43"/>
      <c r="HU71" s="43"/>
      <c r="HV71" s="43"/>
      <c r="HW71" s="43"/>
      <c r="HX71" s="43"/>
      <c r="HY71" s="43"/>
      <c r="HZ71" s="43"/>
      <c r="IA71" s="43"/>
      <c r="IB71" s="43"/>
      <c r="IC71" s="43"/>
      <c r="ID71" s="43"/>
      <c r="IE71" s="43"/>
      <c r="IF71" s="43"/>
      <c r="IG71" s="43"/>
      <c r="IH71" s="43"/>
      <c r="II71" s="43"/>
    </row>
    <row r="72" spans="1:243" s="6" customFormat="1" ht="18" customHeight="1">
      <c r="A72" s="22" t="s">
        <v>76</v>
      </c>
      <c r="B72" s="23">
        <v>22</v>
      </c>
      <c r="C72" s="23">
        <v>66</v>
      </c>
      <c r="D72" s="24">
        <v>9540</v>
      </c>
      <c r="E72" s="24">
        <v>8118</v>
      </c>
      <c r="F72" s="25">
        <v>150</v>
      </c>
      <c r="G72" s="26">
        <f t="shared" si="21"/>
        <v>264.87</v>
      </c>
      <c r="H72" s="27">
        <f t="shared" si="22"/>
        <v>143.1</v>
      </c>
      <c r="I72" s="26">
        <f t="shared" si="25"/>
        <v>121.77</v>
      </c>
      <c r="J72" s="40">
        <v>247</v>
      </c>
      <c r="K72" s="27">
        <f t="shared" si="24"/>
        <v>17.870000000000005</v>
      </c>
      <c r="GN72" s="43"/>
      <c r="GO72" s="43"/>
      <c r="GP72" s="43"/>
      <c r="GQ72" s="43"/>
      <c r="GR72" s="43"/>
      <c r="GS72" s="43"/>
      <c r="GT72" s="43"/>
      <c r="GU72" s="43"/>
      <c r="GV72" s="43"/>
      <c r="GW72" s="43"/>
      <c r="GX72" s="43"/>
      <c r="GY72" s="43"/>
      <c r="GZ72" s="43"/>
      <c r="HA72" s="43"/>
      <c r="HB72" s="43"/>
      <c r="HC72" s="43"/>
      <c r="HD72" s="43"/>
      <c r="HE72" s="43"/>
      <c r="HF72" s="43"/>
      <c r="HG72" s="43"/>
      <c r="HH72" s="43"/>
      <c r="HI72" s="43"/>
      <c r="HJ72" s="43"/>
      <c r="HK72" s="43"/>
      <c r="HL72" s="43"/>
      <c r="HM72" s="43"/>
      <c r="HN72" s="43"/>
      <c r="HO72" s="43"/>
      <c r="HP72" s="43"/>
      <c r="HQ72" s="43"/>
      <c r="HR72" s="43"/>
      <c r="HS72" s="43"/>
      <c r="HT72" s="43"/>
      <c r="HU72" s="43"/>
      <c r="HV72" s="43"/>
      <c r="HW72" s="43"/>
      <c r="HX72" s="43"/>
      <c r="HY72" s="43"/>
      <c r="HZ72" s="43"/>
      <c r="IA72" s="43"/>
      <c r="IB72" s="43"/>
      <c r="IC72" s="43"/>
      <c r="ID72" s="43"/>
      <c r="IE72" s="43"/>
      <c r="IF72" s="43"/>
      <c r="IG72" s="43"/>
      <c r="IH72" s="43"/>
      <c r="II72" s="43"/>
    </row>
    <row r="73" spans="1:243" s="6" customFormat="1" ht="18" customHeight="1">
      <c r="A73" s="22" t="s">
        <v>77</v>
      </c>
      <c r="B73" s="23">
        <v>26</v>
      </c>
      <c r="C73" s="23">
        <v>25</v>
      </c>
      <c r="D73" s="24">
        <v>4078</v>
      </c>
      <c r="E73" s="24">
        <v>1427</v>
      </c>
      <c r="F73" s="25">
        <v>150</v>
      </c>
      <c r="G73" s="26">
        <f t="shared" si="21"/>
        <v>82.58</v>
      </c>
      <c r="H73" s="27">
        <f t="shared" si="22"/>
        <v>61.17</v>
      </c>
      <c r="I73" s="26">
        <f t="shared" si="25"/>
        <v>21.41</v>
      </c>
      <c r="J73" s="40">
        <v>74</v>
      </c>
      <c r="K73" s="27">
        <f t="shared" si="24"/>
        <v>8.579999999999998</v>
      </c>
      <c r="GN73" s="43"/>
      <c r="GO73" s="43"/>
      <c r="GP73" s="43"/>
      <c r="GQ73" s="43"/>
      <c r="GR73" s="43"/>
      <c r="GS73" s="43"/>
      <c r="GT73" s="43"/>
      <c r="GU73" s="43"/>
      <c r="GV73" s="43"/>
      <c r="GW73" s="43"/>
      <c r="GX73" s="43"/>
      <c r="GY73" s="43"/>
      <c r="GZ73" s="43"/>
      <c r="HA73" s="43"/>
      <c r="HB73" s="43"/>
      <c r="HC73" s="43"/>
      <c r="HD73" s="43"/>
      <c r="HE73" s="43"/>
      <c r="HF73" s="43"/>
      <c r="HG73" s="43"/>
      <c r="HH73" s="43"/>
      <c r="HI73" s="43"/>
      <c r="HJ73" s="43"/>
      <c r="HK73" s="43"/>
      <c r="HL73" s="43"/>
      <c r="HM73" s="43"/>
      <c r="HN73" s="43"/>
      <c r="HO73" s="43"/>
      <c r="HP73" s="43"/>
      <c r="HQ73" s="43"/>
      <c r="HR73" s="43"/>
      <c r="HS73" s="43"/>
      <c r="HT73" s="43"/>
      <c r="HU73" s="43"/>
      <c r="HV73" s="43"/>
      <c r="HW73" s="43"/>
      <c r="HX73" s="43"/>
      <c r="HY73" s="43"/>
      <c r="HZ73" s="43"/>
      <c r="IA73" s="43"/>
      <c r="IB73" s="43"/>
      <c r="IC73" s="43"/>
      <c r="ID73" s="43"/>
      <c r="IE73" s="43"/>
      <c r="IF73" s="43"/>
      <c r="IG73" s="43"/>
      <c r="IH73" s="43"/>
      <c r="II73" s="43"/>
    </row>
    <row r="74" spans="1:243" s="6" customFormat="1" ht="18" customHeight="1">
      <c r="A74" s="22" t="s">
        <v>78</v>
      </c>
      <c r="B74" s="23">
        <v>6</v>
      </c>
      <c r="C74" s="23">
        <v>0</v>
      </c>
      <c r="D74" s="24">
        <v>1044</v>
      </c>
      <c r="E74" s="24">
        <v>0</v>
      </c>
      <c r="F74" s="25">
        <v>150</v>
      </c>
      <c r="G74" s="26">
        <f t="shared" si="21"/>
        <v>15.66</v>
      </c>
      <c r="H74" s="27">
        <f t="shared" si="22"/>
        <v>15.66</v>
      </c>
      <c r="I74" s="26"/>
      <c r="J74" s="40">
        <v>16</v>
      </c>
      <c r="K74" s="27">
        <f t="shared" si="24"/>
        <v>-0.33999999999999986</v>
      </c>
      <c r="GN74" s="43"/>
      <c r="GO74" s="43"/>
      <c r="GP74" s="43"/>
      <c r="GQ74" s="43"/>
      <c r="GR74" s="43"/>
      <c r="GS74" s="43"/>
      <c r="GT74" s="43"/>
      <c r="GU74" s="43"/>
      <c r="GV74" s="43"/>
      <c r="GW74" s="43"/>
      <c r="GX74" s="43"/>
      <c r="GY74" s="43"/>
      <c r="GZ74" s="43"/>
      <c r="HA74" s="43"/>
      <c r="HB74" s="43"/>
      <c r="HC74" s="43"/>
      <c r="HD74" s="43"/>
      <c r="HE74" s="43"/>
      <c r="HF74" s="43"/>
      <c r="HG74" s="43"/>
      <c r="HH74" s="43"/>
      <c r="HI74" s="43"/>
      <c r="HJ74" s="43"/>
      <c r="HK74" s="43"/>
      <c r="HL74" s="43"/>
      <c r="HM74" s="43"/>
      <c r="HN74" s="43"/>
      <c r="HO74" s="43"/>
      <c r="HP74" s="43"/>
      <c r="HQ74" s="43"/>
      <c r="HR74" s="43"/>
      <c r="HS74" s="43"/>
      <c r="HT74" s="43"/>
      <c r="HU74" s="43"/>
      <c r="HV74" s="43"/>
      <c r="HW74" s="43"/>
      <c r="HX74" s="43"/>
      <c r="HY74" s="43"/>
      <c r="HZ74" s="43"/>
      <c r="IA74" s="43"/>
      <c r="IB74" s="43"/>
      <c r="IC74" s="43"/>
      <c r="ID74" s="43"/>
      <c r="IE74" s="43"/>
      <c r="IF74" s="43"/>
      <c r="IG74" s="43"/>
      <c r="IH74" s="43"/>
      <c r="II74" s="43"/>
    </row>
    <row r="75" spans="1:243" s="6" customFormat="1" ht="18" customHeight="1">
      <c r="A75" s="22" t="s">
        <v>79</v>
      </c>
      <c r="B75" s="23">
        <v>98</v>
      </c>
      <c r="C75" s="23">
        <v>171</v>
      </c>
      <c r="D75" s="24">
        <v>15717</v>
      </c>
      <c r="E75" s="24">
        <v>10401</v>
      </c>
      <c r="F75" s="25">
        <v>150</v>
      </c>
      <c r="G75" s="26">
        <f t="shared" si="21"/>
        <v>391.78</v>
      </c>
      <c r="H75" s="27">
        <f t="shared" si="22"/>
        <v>235.76</v>
      </c>
      <c r="I75" s="26">
        <f t="shared" si="25"/>
        <v>156.02</v>
      </c>
      <c r="J75" s="40">
        <v>347</v>
      </c>
      <c r="K75" s="27">
        <f t="shared" si="24"/>
        <v>44.77999999999997</v>
      </c>
      <c r="GN75" s="43"/>
      <c r="GO75" s="43"/>
      <c r="GP75" s="43"/>
      <c r="GQ75" s="43"/>
      <c r="GR75" s="43"/>
      <c r="GS75" s="43"/>
      <c r="GT75" s="43"/>
      <c r="GU75" s="43"/>
      <c r="GV75" s="43"/>
      <c r="GW75" s="43"/>
      <c r="GX75" s="43"/>
      <c r="GY75" s="43"/>
      <c r="GZ75" s="43"/>
      <c r="HA75" s="43"/>
      <c r="HB75" s="43"/>
      <c r="HC75" s="43"/>
      <c r="HD75" s="43"/>
      <c r="HE75" s="43"/>
      <c r="HF75" s="43"/>
      <c r="HG75" s="43"/>
      <c r="HH75" s="43"/>
      <c r="HI75" s="43"/>
      <c r="HJ75" s="43"/>
      <c r="HK75" s="43"/>
      <c r="HL75" s="43"/>
      <c r="HM75" s="43"/>
      <c r="HN75" s="43"/>
      <c r="HO75" s="43"/>
      <c r="HP75" s="43"/>
      <c r="HQ75" s="43"/>
      <c r="HR75" s="43"/>
      <c r="HS75" s="43"/>
      <c r="HT75" s="43"/>
      <c r="HU75" s="43"/>
      <c r="HV75" s="43"/>
      <c r="HW75" s="43"/>
      <c r="HX75" s="43"/>
      <c r="HY75" s="43"/>
      <c r="HZ75" s="43"/>
      <c r="IA75" s="43"/>
      <c r="IB75" s="43"/>
      <c r="IC75" s="43"/>
      <c r="ID75" s="43"/>
      <c r="IE75" s="43"/>
      <c r="IF75" s="43"/>
      <c r="IG75" s="43"/>
      <c r="IH75" s="43"/>
      <c r="II75" s="43"/>
    </row>
    <row r="76" spans="1:243" s="6" customFormat="1" ht="18" customHeight="1">
      <c r="A76" s="22" t="s">
        <v>66</v>
      </c>
      <c r="B76" s="23">
        <v>5</v>
      </c>
      <c r="C76" s="23">
        <v>45</v>
      </c>
      <c r="D76" s="24">
        <v>1932</v>
      </c>
      <c r="E76" s="24">
        <v>2564</v>
      </c>
      <c r="F76" s="25">
        <v>150</v>
      </c>
      <c r="G76" s="26">
        <f t="shared" si="21"/>
        <v>67.44</v>
      </c>
      <c r="H76" s="27">
        <f t="shared" si="22"/>
        <v>28.98</v>
      </c>
      <c r="I76" s="26">
        <f t="shared" si="25"/>
        <v>38.46</v>
      </c>
      <c r="J76" s="40"/>
      <c r="K76" s="27">
        <f t="shared" si="24"/>
        <v>67.44</v>
      </c>
      <c r="GN76" s="43"/>
      <c r="GO76" s="43"/>
      <c r="GP76" s="43"/>
      <c r="GQ76" s="43"/>
      <c r="GR76" s="43"/>
      <c r="GS76" s="43"/>
      <c r="GT76" s="43"/>
      <c r="GU76" s="43"/>
      <c r="GV76" s="43"/>
      <c r="GW76" s="43"/>
      <c r="GX76" s="43"/>
      <c r="GY76" s="43"/>
      <c r="GZ76" s="43"/>
      <c r="HA76" s="43"/>
      <c r="HB76" s="43"/>
      <c r="HC76" s="43"/>
      <c r="HD76" s="43"/>
      <c r="HE76" s="43"/>
      <c r="HF76" s="43"/>
      <c r="HG76" s="43"/>
      <c r="HH76" s="43"/>
      <c r="HI76" s="43"/>
      <c r="HJ76" s="43"/>
      <c r="HK76" s="43"/>
      <c r="HL76" s="43"/>
      <c r="HM76" s="43"/>
      <c r="HN76" s="43"/>
      <c r="HO76" s="43"/>
      <c r="HP76" s="43"/>
      <c r="HQ76" s="43"/>
      <c r="HR76" s="43"/>
      <c r="HS76" s="43"/>
      <c r="HT76" s="43"/>
      <c r="HU76" s="43"/>
      <c r="HV76" s="43"/>
      <c r="HW76" s="43"/>
      <c r="HX76" s="43"/>
      <c r="HY76" s="43"/>
      <c r="HZ76" s="43"/>
      <c r="IA76" s="43"/>
      <c r="IB76" s="43"/>
      <c r="IC76" s="43"/>
      <c r="ID76" s="43"/>
      <c r="IE76" s="43"/>
      <c r="IF76" s="43"/>
      <c r="IG76" s="43"/>
      <c r="IH76" s="43"/>
      <c r="II76" s="43"/>
    </row>
    <row r="77" spans="1:243" s="6" customFormat="1" ht="18" customHeight="1">
      <c r="A77" s="22" t="s">
        <v>80</v>
      </c>
      <c r="B77" s="23">
        <v>26</v>
      </c>
      <c r="C77" s="23">
        <v>69</v>
      </c>
      <c r="D77" s="24">
        <v>3953</v>
      </c>
      <c r="E77" s="24">
        <v>5102</v>
      </c>
      <c r="F77" s="25">
        <v>150</v>
      </c>
      <c r="G77" s="26">
        <f t="shared" si="21"/>
        <v>135.82999999999998</v>
      </c>
      <c r="H77" s="27">
        <f t="shared" si="22"/>
        <v>59.3</v>
      </c>
      <c r="I77" s="26">
        <f t="shared" si="25"/>
        <v>76.53</v>
      </c>
      <c r="J77" s="40">
        <v>136</v>
      </c>
      <c r="K77" s="27">
        <f t="shared" si="24"/>
        <v>-0.17000000000001592</v>
      </c>
      <c r="GN77" s="43"/>
      <c r="GO77" s="43"/>
      <c r="GP77" s="43"/>
      <c r="GQ77" s="43"/>
      <c r="GR77" s="43"/>
      <c r="GS77" s="43"/>
      <c r="GT77" s="43"/>
      <c r="GU77" s="43"/>
      <c r="GV77" s="43"/>
      <c r="GW77" s="43"/>
      <c r="GX77" s="43"/>
      <c r="GY77" s="43"/>
      <c r="GZ77" s="43"/>
      <c r="HA77" s="43"/>
      <c r="HB77" s="43"/>
      <c r="HC77" s="43"/>
      <c r="HD77" s="43"/>
      <c r="HE77" s="43"/>
      <c r="HF77" s="43"/>
      <c r="HG77" s="43"/>
      <c r="HH77" s="43"/>
      <c r="HI77" s="43"/>
      <c r="HJ77" s="43"/>
      <c r="HK77" s="43"/>
      <c r="HL77" s="43"/>
      <c r="HM77" s="43"/>
      <c r="HN77" s="43"/>
      <c r="HO77" s="43"/>
      <c r="HP77" s="43"/>
      <c r="HQ77" s="43"/>
      <c r="HR77" s="43"/>
      <c r="HS77" s="43"/>
      <c r="HT77" s="43"/>
      <c r="HU77" s="43"/>
      <c r="HV77" s="43"/>
      <c r="HW77" s="43"/>
      <c r="HX77" s="43"/>
      <c r="HY77" s="43"/>
      <c r="HZ77" s="43"/>
      <c r="IA77" s="43"/>
      <c r="IB77" s="43"/>
      <c r="IC77" s="43"/>
      <c r="ID77" s="43"/>
      <c r="IE77" s="43"/>
      <c r="IF77" s="43"/>
      <c r="IG77" s="43"/>
      <c r="IH77" s="43"/>
      <c r="II77" s="43"/>
    </row>
    <row r="78" spans="1:256" s="6" customFormat="1" ht="15.75" customHeight="1">
      <c r="A78" s="19" t="s">
        <v>81</v>
      </c>
      <c r="B78" s="29">
        <f aca="true" t="shared" si="26" ref="B78:K78">SUM(B79:B89)</f>
        <v>171</v>
      </c>
      <c r="C78" s="29">
        <f t="shared" si="26"/>
        <v>342</v>
      </c>
      <c r="D78" s="29">
        <f t="shared" si="26"/>
        <v>47203</v>
      </c>
      <c r="E78" s="29">
        <f t="shared" si="26"/>
        <v>34903</v>
      </c>
      <c r="F78" s="29"/>
      <c r="G78" s="29">
        <f t="shared" si="26"/>
        <v>1231.66</v>
      </c>
      <c r="H78" s="29">
        <f t="shared" si="26"/>
        <v>708.08</v>
      </c>
      <c r="I78" s="29">
        <f t="shared" si="26"/>
        <v>523.5799999999999</v>
      </c>
      <c r="J78" s="29">
        <f t="shared" si="26"/>
        <v>1093</v>
      </c>
      <c r="K78" s="41">
        <f t="shared" si="26"/>
        <v>138.65999999999997</v>
      </c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43"/>
      <c r="GO78" s="43"/>
      <c r="GP78" s="43"/>
      <c r="GQ78" s="43"/>
      <c r="GR78" s="43"/>
      <c r="GS78" s="43"/>
      <c r="GT78" s="43"/>
      <c r="GU78" s="43"/>
      <c r="GV78" s="43"/>
      <c r="GW78" s="43"/>
      <c r="GX78" s="43"/>
      <c r="GY78" s="43"/>
      <c r="GZ78" s="43"/>
      <c r="HA78" s="43"/>
      <c r="HB78" s="43"/>
      <c r="HC78" s="43"/>
      <c r="HD78" s="43"/>
      <c r="HE78" s="43"/>
      <c r="HF78" s="43"/>
      <c r="HG78" s="43"/>
      <c r="HH78" s="43"/>
      <c r="HI78" s="43"/>
      <c r="HJ78" s="43"/>
      <c r="HK78" s="43"/>
      <c r="HL78" s="43"/>
      <c r="HM78" s="43"/>
      <c r="HN78" s="43"/>
      <c r="HO78" s="43"/>
      <c r="HP78" s="43"/>
      <c r="HQ78" s="43"/>
      <c r="HR78" s="43"/>
      <c r="HS78" s="43"/>
      <c r="HT78" s="43"/>
      <c r="HU78" s="43"/>
      <c r="HV78" s="43"/>
      <c r="HW78" s="43"/>
      <c r="HX78" s="43"/>
      <c r="HY78" s="43"/>
      <c r="HZ78" s="43"/>
      <c r="IA78" s="43"/>
      <c r="IB78" s="43"/>
      <c r="IC78" s="43"/>
      <c r="ID78" s="43"/>
      <c r="IE78" s="43"/>
      <c r="IF78" s="43"/>
      <c r="IG78" s="43"/>
      <c r="IH78" s="43"/>
      <c r="II78" s="43"/>
      <c r="IJ78" s="11"/>
      <c r="IK78" s="11"/>
      <c r="IL78" s="11"/>
      <c r="IM78" s="11"/>
      <c r="IN78" s="11"/>
      <c r="IO78" s="11"/>
      <c r="IP78" s="11"/>
      <c r="IQ78" s="11"/>
      <c r="IR78" s="11"/>
      <c r="IS78" s="11"/>
      <c r="IT78" s="11"/>
      <c r="IU78" s="11"/>
      <c r="IV78" s="11"/>
    </row>
    <row r="79" spans="1:256" s="6" customFormat="1" ht="15.75" customHeight="1">
      <c r="A79" s="22" t="s">
        <v>16</v>
      </c>
      <c r="B79" s="23">
        <v>1</v>
      </c>
      <c r="C79" s="23"/>
      <c r="D79" s="24">
        <v>820</v>
      </c>
      <c r="E79" s="24"/>
      <c r="F79" s="25">
        <v>150</v>
      </c>
      <c r="G79" s="26">
        <f aca="true" t="shared" si="27" ref="G79:G89">H79+I79</f>
        <v>12.3</v>
      </c>
      <c r="H79" s="27">
        <f aca="true" t="shared" si="28" ref="H79:H89">ROUND(D79*F79/10000,2)</f>
        <v>12.3</v>
      </c>
      <c r="I79" s="26"/>
      <c r="J79" s="40">
        <v>6</v>
      </c>
      <c r="K79" s="27">
        <f aca="true" t="shared" si="29" ref="K79:K89">G79-J79</f>
        <v>6.300000000000001</v>
      </c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43"/>
      <c r="GO79" s="43"/>
      <c r="GP79" s="43"/>
      <c r="GQ79" s="43"/>
      <c r="GR79" s="43"/>
      <c r="GS79" s="43"/>
      <c r="GT79" s="43"/>
      <c r="GU79" s="43"/>
      <c r="GV79" s="43"/>
      <c r="GW79" s="43"/>
      <c r="GX79" s="43"/>
      <c r="GY79" s="43"/>
      <c r="GZ79" s="43"/>
      <c r="HA79" s="43"/>
      <c r="HB79" s="43"/>
      <c r="HC79" s="43"/>
      <c r="HD79" s="43"/>
      <c r="HE79" s="43"/>
      <c r="HF79" s="43"/>
      <c r="HG79" s="43"/>
      <c r="HH79" s="43"/>
      <c r="HI79" s="43"/>
      <c r="HJ79" s="43"/>
      <c r="HK79" s="43"/>
      <c r="HL79" s="43"/>
      <c r="HM79" s="43"/>
      <c r="HN79" s="43"/>
      <c r="HO79" s="43"/>
      <c r="HP79" s="43"/>
      <c r="HQ79" s="43"/>
      <c r="HR79" s="43"/>
      <c r="HS79" s="43"/>
      <c r="HT79" s="43"/>
      <c r="HU79" s="43"/>
      <c r="HV79" s="43"/>
      <c r="HW79" s="43"/>
      <c r="HX79" s="43"/>
      <c r="HY79" s="43"/>
      <c r="HZ79" s="43"/>
      <c r="IA79" s="43"/>
      <c r="IB79" s="43"/>
      <c r="IC79" s="43"/>
      <c r="ID79" s="43"/>
      <c r="IE79" s="43"/>
      <c r="IF79" s="43"/>
      <c r="IG79" s="43"/>
      <c r="IH79" s="43"/>
      <c r="II79" s="43"/>
      <c r="IJ79" s="11"/>
      <c r="IK79" s="11"/>
      <c r="IL79" s="11"/>
      <c r="IM79" s="11"/>
      <c r="IN79" s="11"/>
      <c r="IO79" s="11"/>
      <c r="IP79" s="11"/>
      <c r="IQ79" s="11"/>
      <c r="IR79" s="11"/>
      <c r="IS79" s="11"/>
      <c r="IT79" s="11"/>
      <c r="IU79" s="11"/>
      <c r="IV79" s="11"/>
    </row>
    <row r="80" spans="1:256" s="6" customFormat="1" ht="15.75" customHeight="1">
      <c r="A80" s="22" t="s">
        <v>82</v>
      </c>
      <c r="B80" s="23">
        <v>22</v>
      </c>
      <c r="C80" s="23">
        <v>53</v>
      </c>
      <c r="D80" s="24">
        <v>6613</v>
      </c>
      <c r="E80" s="24">
        <v>5525</v>
      </c>
      <c r="F80" s="25">
        <v>150</v>
      </c>
      <c r="G80" s="26">
        <f t="shared" si="27"/>
        <v>182.07999999999998</v>
      </c>
      <c r="H80" s="27">
        <f t="shared" si="28"/>
        <v>99.2</v>
      </c>
      <c r="I80" s="26">
        <f aca="true" t="shared" si="30" ref="I79:I89">ROUND(E80*F80/10000,2)</f>
        <v>82.88</v>
      </c>
      <c r="J80" s="40">
        <v>143</v>
      </c>
      <c r="K80" s="27">
        <f t="shared" si="29"/>
        <v>39.079999999999984</v>
      </c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43"/>
      <c r="GO80" s="43"/>
      <c r="GP80" s="43"/>
      <c r="GQ80" s="43"/>
      <c r="GR80" s="43"/>
      <c r="GS80" s="43"/>
      <c r="GT80" s="43"/>
      <c r="GU80" s="43"/>
      <c r="GV80" s="43"/>
      <c r="GW80" s="43"/>
      <c r="GX80" s="43"/>
      <c r="GY80" s="43"/>
      <c r="GZ80" s="43"/>
      <c r="HA80" s="43"/>
      <c r="HB80" s="43"/>
      <c r="HC80" s="43"/>
      <c r="HD80" s="43"/>
      <c r="HE80" s="43"/>
      <c r="HF80" s="43"/>
      <c r="HG80" s="43"/>
      <c r="HH80" s="43"/>
      <c r="HI80" s="43"/>
      <c r="HJ80" s="43"/>
      <c r="HK80" s="43"/>
      <c r="HL80" s="43"/>
      <c r="HM80" s="43"/>
      <c r="HN80" s="43"/>
      <c r="HO80" s="43"/>
      <c r="HP80" s="43"/>
      <c r="HQ80" s="43"/>
      <c r="HR80" s="43"/>
      <c r="HS80" s="43"/>
      <c r="HT80" s="43"/>
      <c r="HU80" s="43"/>
      <c r="HV80" s="43"/>
      <c r="HW80" s="43"/>
      <c r="HX80" s="43"/>
      <c r="HY80" s="43"/>
      <c r="HZ80" s="43"/>
      <c r="IA80" s="43"/>
      <c r="IB80" s="43"/>
      <c r="IC80" s="43"/>
      <c r="ID80" s="43"/>
      <c r="IE80" s="43"/>
      <c r="IF80" s="43"/>
      <c r="IG80" s="43"/>
      <c r="IH80" s="43"/>
      <c r="II80" s="43"/>
      <c r="IJ80" s="11"/>
      <c r="IK80" s="11"/>
      <c r="IL80" s="11"/>
      <c r="IM80" s="11"/>
      <c r="IN80" s="11"/>
      <c r="IO80" s="11"/>
      <c r="IP80" s="11"/>
      <c r="IQ80" s="11"/>
      <c r="IR80" s="11"/>
      <c r="IS80" s="11"/>
      <c r="IT80" s="11"/>
      <c r="IU80" s="11"/>
      <c r="IV80" s="11"/>
    </row>
    <row r="81" spans="1:256" s="6" customFormat="1" ht="15.75" customHeight="1">
      <c r="A81" s="22" t="s">
        <v>83</v>
      </c>
      <c r="B81" s="23">
        <v>17</v>
      </c>
      <c r="C81" s="23">
        <v>14</v>
      </c>
      <c r="D81" s="24">
        <v>3583</v>
      </c>
      <c r="E81" s="24">
        <v>1635</v>
      </c>
      <c r="F81" s="25">
        <v>150</v>
      </c>
      <c r="G81" s="26">
        <f t="shared" si="27"/>
        <v>78.28</v>
      </c>
      <c r="H81" s="27">
        <f t="shared" si="28"/>
        <v>53.75</v>
      </c>
      <c r="I81" s="26">
        <f t="shared" si="30"/>
        <v>24.53</v>
      </c>
      <c r="J81" s="40">
        <v>73</v>
      </c>
      <c r="K81" s="27">
        <f t="shared" si="29"/>
        <v>5.280000000000001</v>
      </c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43"/>
      <c r="GO81" s="43"/>
      <c r="GP81" s="43"/>
      <c r="GQ81" s="43"/>
      <c r="GR81" s="43"/>
      <c r="GS81" s="43"/>
      <c r="GT81" s="43"/>
      <c r="GU81" s="43"/>
      <c r="GV81" s="43"/>
      <c r="GW81" s="43"/>
      <c r="GX81" s="43"/>
      <c r="GY81" s="43"/>
      <c r="GZ81" s="43"/>
      <c r="HA81" s="43"/>
      <c r="HB81" s="43"/>
      <c r="HC81" s="43"/>
      <c r="HD81" s="43"/>
      <c r="HE81" s="43"/>
      <c r="HF81" s="43"/>
      <c r="HG81" s="43"/>
      <c r="HH81" s="43"/>
      <c r="HI81" s="43"/>
      <c r="HJ81" s="43"/>
      <c r="HK81" s="43"/>
      <c r="HL81" s="43"/>
      <c r="HM81" s="43"/>
      <c r="HN81" s="43"/>
      <c r="HO81" s="43"/>
      <c r="HP81" s="43"/>
      <c r="HQ81" s="43"/>
      <c r="HR81" s="43"/>
      <c r="HS81" s="43"/>
      <c r="HT81" s="43"/>
      <c r="HU81" s="43"/>
      <c r="HV81" s="43"/>
      <c r="HW81" s="43"/>
      <c r="HX81" s="43"/>
      <c r="HY81" s="43"/>
      <c r="HZ81" s="43"/>
      <c r="IA81" s="43"/>
      <c r="IB81" s="43"/>
      <c r="IC81" s="43"/>
      <c r="ID81" s="43"/>
      <c r="IE81" s="43"/>
      <c r="IF81" s="43"/>
      <c r="IG81" s="43"/>
      <c r="IH81" s="43"/>
      <c r="II81" s="43"/>
      <c r="IJ81" s="11"/>
      <c r="IK81" s="11"/>
      <c r="IL81" s="11"/>
      <c r="IM81" s="11"/>
      <c r="IN81" s="11"/>
      <c r="IO81" s="11"/>
      <c r="IP81" s="11"/>
      <c r="IQ81" s="11"/>
      <c r="IR81" s="11"/>
      <c r="IS81" s="11"/>
      <c r="IT81" s="11"/>
      <c r="IU81" s="11"/>
      <c r="IV81" s="11"/>
    </row>
    <row r="82" spans="1:256" s="6" customFormat="1" ht="15.75" customHeight="1">
      <c r="A82" s="22" t="s">
        <v>84</v>
      </c>
      <c r="B82" s="23">
        <v>20</v>
      </c>
      <c r="C82" s="23">
        <v>30</v>
      </c>
      <c r="D82" s="24">
        <v>3817</v>
      </c>
      <c r="E82" s="24">
        <v>3440</v>
      </c>
      <c r="F82" s="25">
        <v>150</v>
      </c>
      <c r="G82" s="26">
        <f t="shared" si="27"/>
        <v>108.86</v>
      </c>
      <c r="H82" s="27">
        <f t="shared" si="28"/>
        <v>57.26</v>
      </c>
      <c r="I82" s="26">
        <f t="shared" si="30"/>
        <v>51.6</v>
      </c>
      <c r="J82" s="40">
        <v>95</v>
      </c>
      <c r="K82" s="27">
        <f t="shared" si="29"/>
        <v>13.86</v>
      </c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43"/>
      <c r="GO82" s="43"/>
      <c r="GP82" s="43"/>
      <c r="GQ82" s="43"/>
      <c r="GR82" s="43"/>
      <c r="GS82" s="43"/>
      <c r="GT82" s="43"/>
      <c r="GU82" s="43"/>
      <c r="GV82" s="43"/>
      <c r="GW82" s="43"/>
      <c r="GX82" s="43"/>
      <c r="GY82" s="43"/>
      <c r="GZ82" s="43"/>
      <c r="HA82" s="43"/>
      <c r="HB82" s="43"/>
      <c r="HC82" s="43"/>
      <c r="HD82" s="43"/>
      <c r="HE82" s="43"/>
      <c r="HF82" s="43"/>
      <c r="HG82" s="43"/>
      <c r="HH82" s="43"/>
      <c r="HI82" s="43"/>
      <c r="HJ82" s="43"/>
      <c r="HK82" s="43"/>
      <c r="HL82" s="43"/>
      <c r="HM82" s="43"/>
      <c r="HN82" s="43"/>
      <c r="HO82" s="43"/>
      <c r="HP82" s="43"/>
      <c r="HQ82" s="43"/>
      <c r="HR82" s="43"/>
      <c r="HS82" s="43"/>
      <c r="HT82" s="43"/>
      <c r="HU82" s="43"/>
      <c r="HV82" s="43"/>
      <c r="HW82" s="43"/>
      <c r="HX82" s="43"/>
      <c r="HY82" s="43"/>
      <c r="HZ82" s="43"/>
      <c r="IA82" s="43"/>
      <c r="IB82" s="43"/>
      <c r="IC82" s="43"/>
      <c r="ID82" s="43"/>
      <c r="IE82" s="43"/>
      <c r="IF82" s="43"/>
      <c r="IG82" s="43"/>
      <c r="IH82" s="43"/>
      <c r="II82" s="43"/>
      <c r="IJ82" s="11"/>
      <c r="IK82" s="11"/>
      <c r="IL82" s="11"/>
      <c r="IM82" s="11"/>
      <c r="IN82" s="11"/>
      <c r="IO82" s="11"/>
      <c r="IP82" s="11"/>
      <c r="IQ82" s="11"/>
      <c r="IR82" s="11"/>
      <c r="IS82" s="11"/>
      <c r="IT82" s="11"/>
      <c r="IU82" s="11"/>
      <c r="IV82" s="11"/>
    </row>
    <row r="83" spans="1:256" s="6" customFormat="1" ht="15.75" customHeight="1">
      <c r="A83" s="22" t="s">
        <v>85</v>
      </c>
      <c r="B83" s="23">
        <v>10</v>
      </c>
      <c r="C83" s="23">
        <v>8</v>
      </c>
      <c r="D83" s="24">
        <v>3156</v>
      </c>
      <c r="E83" s="24">
        <v>1103</v>
      </c>
      <c r="F83" s="25">
        <v>150</v>
      </c>
      <c r="G83" s="26">
        <f t="shared" si="27"/>
        <v>63.89</v>
      </c>
      <c r="H83" s="27">
        <f t="shared" si="28"/>
        <v>47.34</v>
      </c>
      <c r="I83" s="26">
        <f t="shared" si="30"/>
        <v>16.55</v>
      </c>
      <c r="J83" s="40">
        <v>55</v>
      </c>
      <c r="K83" s="27">
        <f t="shared" si="29"/>
        <v>8.89</v>
      </c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  <c r="GL83" s="1"/>
      <c r="GM83" s="1"/>
      <c r="GN83" s="43"/>
      <c r="GO83" s="43"/>
      <c r="GP83" s="43"/>
      <c r="GQ83" s="43"/>
      <c r="GR83" s="43"/>
      <c r="GS83" s="43"/>
      <c r="GT83" s="43"/>
      <c r="GU83" s="43"/>
      <c r="GV83" s="43"/>
      <c r="GW83" s="43"/>
      <c r="GX83" s="43"/>
      <c r="GY83" s="43"/>
      <c r="GZ83" s="43"/>
      <c r="HA83" s="43"/>
      <c r="HB83" s="43"/>
      <c r="HC83" s="43"/>
      <c r="HD83" s="43"/>
      <c r="HE83" s="43"/>
      <c r="HF83" s="43"/>
      <c r="HG83" s="43"/>
      <c r="HH83" s="43"/>
      <c r="HI83" s="43"/>
      <c r="HJ83" s="43"/>
      <c r="HK83" s="43"/>
      <c r="HL83" s="43"/>
      <c r="HM83" s="43"/>
      <c r="HN83" s="43"/>
      <c r="HO83" s="43"/>
      <c r="HP83" s="43"/>
      <c r="HQ83" s="43"/>
      <c r="HR83" s="43"/>
      <c r="HS83" s="43"/>
      <c r="HT83" s="43"/>
      <c r="HU83" s="43"/>
      <c r="HV83" s="43"/>
      <c r="HW83" s="43"/>
      <c r="HX83" s="43"/>
      <c r="HY83" s="43"/>
      <c r="HZ83" s="43"/>
      <c r="IA83" s="43"/>
      <c r="IB83" s="43"/>
      <c r="IC83" s="43"/>
      <c r="ID83" s="43"/>
      <c r="IE83" s="43"/>
      <c r="IF83" s="43"/>
      <c r="IG83" s="43"/>
      <c r="IH83" s="43"/>
      <c r="II83" s="43"/>
      <c r="IJ83" s="11"/>
      <c r="IK83" s="11"/>
      <c r="IL83" s="11"/>
      <c r="IM83" s="11"/>
      <c r="IN83" s="11"/>
      <c r="IO83" s="11"/>
      <c r="IP83" s="11"/>
      <c r="IQ83" s="11"/>
      <c r="IR83" s="11"/>
      <c r="IS83" s="11"/>
      <c r="IT83" s="11"/>
      <c r="IU83" s="11"/>
      <c r="IV83" s="11"/>
    </row>
    <row r="84" spans="1:256" s="6" customFormat="1" ht="15.75" customHeight="1">
      <c r="A84" s="22" t="s">
        <v>86</v>
      </c>
      <c r="B84" s="23">
        <v>10</v>
      </c>
      <c r="C84" s="23">
        <v>26</v>
      </c>
      <c r="D84" s="24">
        <v>2361</v>
      </c>
      <c r="E84" s="24">
        <v>2246</v>
      </c>
      <c r="F84" s="25">
        <v>150</v>
      </c>
      <c r="G84" s="26">
        <f t="shared" si="27"/>
        <v>69.11</v>
      </c>
      <c r="H84" s="27">
        <f t="shared" si="28"/>
        <v>35.42</v>
      </c>
      <c r="I84" s="26">
        <f t="shared" si="30"/>
        <v>33.69</v>
      </c>
      <c r="J84" s="40">
        <v>68</v>
      </c>
      <c r="K84" s="27">
        <f t="shared" si="29"/>
        <v>1.1099999999999994</v>
      </c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  <c r="GM84" s="1"/>
      <c r="GN84" s="43"/>
      <c r="GO84" s="43"/>
      <c r="GP84" s="43"/>
      <c r="GQ84" s="43"/>
      <c r="GR84" s="43"/>
      <c r="GS84" s="43"/>
      <c r="GT84" s="43"/>
      <c r="GU84" s="43"/>
      <c r="GV84" s="43"/>
      <c r="GW84" s="43"/>
      <c r="GX84" s="43"/>
      <c r="GY84" s="43"/>
      <c r="GZ84" s="43"/>
      <c r="HA84" s="43"/>
      <c r="HB84" s="43"/>
      <c r="HC84" s="43"/>
      <c r="HD84" s="43"/>
      <c r="HE84" s="43"/>
      <c r="HF84" s="43"/>
      <c r="HG84" s="43"/>
      <c r="HH84" s="43"/>
      <c r="HI84" s="43"/>
      <c r="HJ84" s="43"/>
      <c r="HK84" s="43"/>
      <c r="HL84" s="43"/>
      <c r="HM84" s="43"/>
      <c r="HN84" s="43"/>
      <c r="HO84" s="43"/>
      <c r="HP84" s="43"/>
      <c r="HQ84" s="43"/>
      <c r="HR84" s="43"/>
      <c r="HS84" s="43"/>
      <c r="HT84" s="43"/>
      <c r="HU84" s="43"/>
      <c r="HV84" s="43"/>
      <c r="HW84" s="43"/>
      <c r="HX84" s="43"/>
      <c r="HY84" s="43"/>
      <c r="HZ84" s="43"/>
      <c r="IA84" s="43"/>
      <c r="IB84" s="43"/>
      <c r="IC84" s="43"/>
      <c r="ID84" s="43"/>
      <c r="IE84" s="43"/>
      <c r="IF84" s="43"/>
      <c r="IG84" s="43"/>
      <c r="IH84" s="43"/>
      <c r="II84" s="43"/>
      <c r="IJ84" s="11"/>
      <c r="IK84" s="11"/>
      <c r="IL84" s="11"/>
      <c r="IM84" s="11"/>
      <c r="IN84" s="11"/>
      <c r="IO84" s="11"/>
      <c r="IP84" s="11"/>
      <c r="IQ84" s="11"/>
      <c r="IR84" s="11"/>
      <c r="IS84" s="11"/>
      <c r="IT84" s="11"/>
      <c r="IU84" s="11"/>
      <c r="IV84" s="11"/>
    </row>
    <row r="85" spans="1:256" s="6" customFormat="1" ht="15.75" customHeight="1">
      <c r="A85" s="22" t="s">
        <v>87</v>
      </c>
      <c r="B85" s="23">
        <v>11</v>
      </c>
      <c r="C85" s="23">
        <v>65</v>
      </c>
      <c r="D85" s="24">
        <v>2101</v>
      </c>
      <c r="E85" s="24">
        <v>4547</v>
      </c>
      <c r="F85" s="25">
        <v>150</v>
      </c>
      <c r="G85" s="26">
        <f t="shared" si="27"/>
        <v>99.72999999999999</v>
      </c>
      <c r="H85" s="27">
        <f t="shared" si="28"/>
        <v>31.52</v>
      </c>
      <c r="I85" s="26">
        <f t="shared" si="30"/>
        <v>68.21</v>
      </c>
      <c r="J85" s="40">
        <v>90</v>
      </c>
      <c r="K85" s="27">
        <f t="shared" si="29"/>
        <v>9.72999999999999</v>
      </c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43"/>
      <c r="GO85" s="43"/>
      <c r="GP85" s="43"/>
      <c r="GQ85" s="43"/>
      <c r="GR85" s="43"/>
      <c r="GS85" s="43"/>
      <c r="GT85" s="43"/>
      <c r="GU85" s="43"/>
      <c r="GV85" s="43"/>
      <c r="GW85" s="43"/>
      <c r="GX85" s="43"/>
      <c r="GY85" s="43"/>
      <c r="GZ85" s="43"/>
      <c r="HA85" s="43"/>
      <c r="HB85" s="43"/>
      <c r="HC85" s="43"/>
      <c r="HD85" s="43"/>
      <c r="HE85" s="43"/>
      <c r="HF85" s="43"/>
      <c r="HG85" s="43"/>
      <c r="HH85" s="43"/>
      <c r="HI85" s="43"/>
      <c r="HJ85" s="43"/>
      <c r="HK85" s="43"/>
      <c r="HL85" s="43"/>
      <c r="HM85" s="43"/>
      <c r="HN85" s="43"/>
      <c r="HO85" s="43"/>
      <c r="HP85" s="43"/>
      <c r="HQ85" s="43"/>
      <c r="HR85" s="43"/>
      <c r="HS85" s="43"/>
      <c r="HT85" s="43"/>
      <c r="HU85" s="43"/>
      <c r="HV85" s="43"/>
      <c r="HW85" s="43"/>
      <c r="HX85" s="43"/>
      <c r="HY85" s="43"/>
      <c r="HZ85" s="43"/>
      <c r="IA85" s="43"/>
      <c r="IB85" s="43"/>
      <c r="IC85" s="43"/>
      <c r="ID85" s="43"/>
      <c r="IE85" s="43"/>
      <c r="IF85" s="43"/>
      <c r="IG85" s="43"/>
      <c r="IH85" s="43"/>
      <c r="II85" s="43"/>
      <c r="IJ85" s="11"/>
      <c r="IK85" s="11"/>
      <c r="IL85" s="11"/>
      <c r="IM85" s="11"/>
      <c r="IN85" s="11"/>
      <c r="IO85" s="11"/>
      <c r="IP85" s="11"/>
      <c r="IQ85" s="11"/>
      <c r="IR85" s="11"/>
      <c r="IS85" s="11"/>
      <c r="IT85" s="11"/>
      <c r="IU85" s="11"/>
      <c r="IV85" s="11"/>
    </row>
    <row r="86" spans="1:256" s="6" customFormat="1" ht="15.75" customHeight="1">
      <c r="A86" s="22" t="s">
        <v>88</v>
      </c>
      <c r="B86" s="23">
        <v>30</v>
      </c>
      <c r="C86" s="23">
        <v>34</v>
      </c>
      <c r="D86" s="24">
        <v>4959</v>
      </c>
      <c r="E86" s="24">
        <v>4550</v>
      </c>
      <c r="F86" s="25">
        <v>150</v>
      </c>
      <c r="G86" s="26">
        <f t="shared" si="27"/>
        <v>142.64</v>
      </c>
      <c r="H86" s="27">
        <f t="shared" si="28"/>
        <v>74.39</v>
      </c>
      <c r="I86" s="26">
        <f t="shared" si="30"/>
        <v>68.25</v>
      </c>
      <c r="J86" s="40">
        <v>117</v>
      </c>
      <c r="K86" s="27">
        <f t="shared" si="29"/>
        <v>25.639999999999986</v>
      </c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  <c r="GJ86" s="1"/>
      <c r="GK86" s="1"/>
      <c r="GL86" s="1"/>
      <c r="GM86" s="1"/>
      <c r="GN86" s="43"/>
      <c r="GO86" s="43"/>
      <c r="GP86" s="43"/>
      <c r="GQ86" s="43"/>
      <c r="GR86" s="43"/>
      <c r="GS86" s="43"/>
      <c r="GT86" s="43"/>
      <c r="GU86" s="43"/>
      <c r="GV86" s="43"/>
      <c r="GW86" s="43"/>
      <c r="GX86" s="43"/>
      <c r="GY86" s="43"/>
      <c r="GZ86" s="43"/>
      <c r="HA86" s="43"/>
      <c r="HB86" s="43"/>
      <c r="HC86" s="43"/>
      <c r="HD86" s="43"/>
      <c r="HE86" s="43"/>
      <c r="HF86" s="43"/>
      <c r="HG86" s="43"/>
      <c r="HH86" s="43"/>
      <c r="HI86" s="43"/>
      <c r="HJ86" s="43"/>
      <c r="HK86" s="43"/>
      <c r="HL86" s="43"/>
      <c r="HM86" s="43"/>
      <c r="HN86" s="43"/>
      <c r="HO86" s="43"/>
      <c r="HP86" s="43"/>
      <c r="HQ86" s="43"/>
      <c r="HR86" s="43"/>
      <c r="HS86" s="43"/>
      <c r="HT86" s="43"/>
      <c r="HU86" s="43"/>
      <c r="HV86" s="43"/>
      <c r="HW86" s="43"/>
      <c r="HX86" s="43"/>
      <c r="HY86" s="43"/>
      <c r="HZ86" s="43"/>
      <c r="IA86" s="43"/>
      <c r="IB86" s="43"/>
      <c r="IC86" s="43"/>
      <c r="ID86" s="43"/>
      <c r="IE86" s="43"/>
      <c r="IF86" s="43"/>
      <c r="IG86" s="43"/>
      <c r="IH86" s="43"/>
      <c r="II86" s="43"/>
      <c r="IJ86" s="11"/>
      <c r="IK86" s="11"/>
      <c r="IL86" s="11"/>
      <c r="IM86" s="11"/>
      <c r="IN86" s="11"/>
      <c r="IO86" s="11"/>
      <c r="IP86" s="11"/>
      <c r="IQ86" s="11"/>
      <c r="IR86" s="11"/>
      <c r="IS86" s="11"/>
      <c r="IT86" s="11"/>
      <c r="IU86" s="11"/>
      <c r="IV86" s="11"/>
    </row>
    <row r="87" spans="1:256" s="6" customFormat="1" ht="15.75" customHeight="1">
      <c r="A87" s="22" t="s">
        <v>89</v>
      </c>
      <c r="B87" s="23">
        <v>11</v>
      </c>
      <c r="C87" s="23">
        <v>51</v>
      </c>
      <c r="D87" s="24">
        <v>4443</v>
      </c>
      <c r="E87" s="24">
        <v>4867</v>
      </c>
      <c r="F87" s="25">
        <v>150</v>
      </c>
      <c r="G87" s="26">
        <f t="shared" si="27"/>
        <v>139.66000000000003</v>
      </c>
      <c r="H87" s="27">
        <f t="shared" si="28"/>
        <v>66.65</v>
      </c>
      <c r="I87" s="26">
        <f t="shared" si="30"/>
        <v>73.01</v>
      </c>
      <c r="J87" s="40">
        <v>123</v>
      </c>
      <c r="K87" s="27">
        <f t="shared" si="29"/>
        <v>16.660000000000025</v>
      </c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  <c r="GG87" s="1"/>
      <c r="GH87" s="1"/>
      <c r="GI87" s="1"/>
      <c r="GJ87" s="1"/>
      <c r="GK87" s="1"/>
      <c r="GL87" s="1"/>
      <c r="GM87" s="1"/>
      <c r="GN87" s="43"/>
      <c r="GO87" s="43"/>
      <c r="GP87" s="43"/>
      <c r="GQ87" s="43"/>
      <c r="GR87" s="43"/>
      <c r="GS87" s="43"/>
      <c r="GT87" s="43"/>
      <c r="GU87" s="43"/>
      <c r="GV87" s="43"/>
      <c r="GW87" s="43"/>
      <c r="GX87" s="43"/>
      <c r="GY87" s="43"/>
      <c r="GZ87" s="43"/>
      <c r="HA87" s="43"/>
      <c r="HB87" s="43"/>
      <c r="HC87" s="43"/>
      <c r="HD87" s="43"/>
      <c r="HE87" s="43"/>
      <c r="HF87" s="43"/>
      <c r="HG87" s="43"/>
      <c r="HH87" s="43"/>
      <c r="HI87" s="43"/>
      <c r="HJ87" s="43"/>
      <c r="HK87" s="43"/>
      <c r="HL87" s="43"/>
      <c r="HM87" s="43"/>
      <c r="HN87" s="43"/>
      <c r="HO87" s="43"/>
      <c r="HP87" s="43"/>
      <c r="HQ87" s="43"/>
      <c r="HR87" s="43"/>
      <c r="HS87" s="43"/>
      <c r="HT87" s="43"/>
      <c r="HU87" s="43"/>
      <c r="HV87" s="43"/>
      <c r="HW87" s="43"/>
      <c r="HX87" s="43"/>
      <c r="HY87" s="43"/>
      <c r="HZ87" s="43"/>
      <c r="IA87" s="43"/>
      <c r="IB87" s="43"/>
      <c r="IC87" s="43"/>
      <c r="ID87" s="43"/>
      <c r="IE87" s="43"/>
      <c r="IF87" s="43"/>
      <c r="IG87" s="43"/>
      <c r="IH87" s="43"/>
      <c r="II87" s="43"/>
      <c r="IJ87" s="11"/>
      <c r="IK87" s="11"/>
      <c r="IL87" s="11"/>
      <c r="IM87" s="11"/>
      <c r="IN87" s="11"/>
      <c r="IO87" s="11"/>
      <c r="IP87" s="11"/>
      <c r="IQ87" s="11"/>
      <c r="IR87" s="11"/>
      <c r="IS87" s="11"/>
      <c r="IT87" s="11"/>
      <c r="IU87" s="11"/>
      <c r="IV87" s="11"/>
    </row>
    <row r="88" spans="1:256" s="6" customFormat="1" ht="15.75" customHeight="1">
      <c r="A88" s="22" t="s">
        <v>90</v>
      </c>
      <c r="B88" s="23">
        <v>22</v>
      </c>
      <c r="C88" s="23">
        <v>36</v>
      </c>
      <c r="D88" s="24">
        <v>9158</v>
      </c>
      <c r="E88" s="24">
        <v>3571</v>
      </c>
      <c r="F88" s="25">
        <v>150</v>
      </c>
      <c r="G88" s="26">
        <f t="shared" si="27"/>
        <v>190.94</v>
      </c>
      <c r="H88" s="27">
        <f t="shared" si="28"/>
        <v>137.37</v>
      </c>
      <c r="I88" s="26">
        <f t="shared" si="30"/>
        <v>53.57</v>
      </c>
      <c r="J88" s="40">
        <v>201</v>
      </c>
      <c r="K88" s="27">
        <f t="shared" si="29"/>
        <v>-10.060000000000002</v>
      </c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  <c r="GG88" s="1"/>
      <c r="GH88" s="1"/>
      <c r="GI88" s="1"/>
      <c r="GJ88" s="1"/>
      <c r="GK88" s="1"/>
      <c r="GL88" s="1"/>
      <c r="GM88" s="1"/>
      <c r="GN88" s="43"/>
      <c r="GO88" s="43"/>
      <c r="GP88" s="43"/>
      <c r="GQ88" s="43"/>
      <c r="GR88" s="43"/>
      <c r="GS88" s="43"/>
      <c r="GT88" s="43"/>
      <c r="GU88" s="43"/>
      <c r="GV88" s="43"/>
      <c r="GW88" s="43"/>
      <c r="GX88" s="43"/>
      <c r="GY88" s="43"/>
      <c r="GZ88" s="43"/>
      <c r="HA88" s="43"/>
      <c r="HB88" s="43"/>
      <c r="HC88" s="43"/>
      <c r="HD88" s="43"/>
      <c r="HE88" s="43"/>
      <c r="HF88" s="43"/>
      <c r="HG88" s="43"/>
      <c r="HH88" s="43"/>
      <c r="HI88" s="43"/>
      <c r="HJ88" s="43"/>
      <c r="HK88" s="43"/>
      <c r="HL88" s="43"/>
      <c r="HM88" s="43"/>
      <c r="HN88" s="43"/>
      <c r="HO88" s="43"/>
      <c r="HP88" s="43"/>
      <c r="HQ88" s="43"/>
      <c r="HR88" s="43"/>
      <c r="HS88" s="43"/>
      <c r="HT88" s="43"/>
      <c r="HU88" s="43"/>
      <c r="HV88" s="43"/>
      <c r="HW88" s="43"/>
      <c r="HX88" s="43"/>
      <c r="HY88" s="43"/>
      <c r="HZ88" s="43"/>
      <c r="IA88" s="43"/>
      <c r="IB88" s="43"/>
      <c r="IC88" s="43"/>
      <c r="ID88" s="43"/>
      <c r="IE88" s="43"/>
      <c r="IF88" s="43"/>
      <c r="IG88" s="43"/>
      <c r="IH88" s="43"/>
      <c r="II88" s="43"/>
      <c r="IJ88" s="11"/>
      <c r="IK88" s="11"/>
      <c r="IL88" s="11"/>
      <c r="IM88" s="11"/>
      <c r="IN88" s="11"/>
      <c r="IO88" s="11"/>
      <c r="IP88" s="11"/>
      <c r="IQ88" s="11"/>
      <c r="IR88" s="11"/>
      <c r="IS88" s="11"/>
      <c r="IT88" s="11"/>
      <c r="IU88" s="11"/>
      <c r="IV88" s="11"/>
    </row>
    <row r="89" spans="1:256" s="5" customFormat="1" ht="15.75" customHeight="1">
      <c r="A89" s="22" t="s">
        <v>91</v>
      </c>
      <c r="B89" s="23">
        <v>17</v>
      </c>
      <c r="C89" s="23">
        <v>25</v>
      </c>
      <c r="D89" s="24">
        <v>6192</v>
      </c>
      <c r="E89" s="24">
        <v>3419</v>
      </c>
      <c r="F89" s="25">
        <v>150</v>
      </c>
      <c r="G89" s="26">
        <f t="shared" si="27"/>
        <v>144.17</v>
      </c>
      <c r="H89" s="27">
        <f t="shared" si="28"/>
        <v>92.88</v>
      </c>
      <c r="I89" s="26">
        <f t="shared" si="30"/>
        <v>51.29</v>
      </c>
      <c r="J89" s="40">
        <v>122</v>
      </c>
      <c r="K89" s="27">
        <f t="shared" si="29"/>
        <v>22.169999999999987</v>
      </c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  <c r="CG89" s="6"/>
      <c r="CH89" s="6"/>
      <c r="CI89" s="6"/>
      <c r="CJ89" s="6"/>
      <c r="CK89" s="6"/>
      <c r="CL89" s="6"/>
      <c r="CM89" s="6"/>
      <c r="CN89" s="6"/>
      <c r="CO89" s="6"/>
      <c r="CP89" s="6"/>
      <c r="CQ89" s="6"/>
      <c r="CR89" s="6"/>
      <c r="CS89" s="6"/>
      <c r="CT89" s="6"/>
      <c r="CU89" s="6"/>
      <c r="CV89" s="6"/>
      <c r="CW89" s="6"/>
      <c r="CX89" s="6"/>
      <c r="CY89" s="6"/>
      <c r="CZ89" s="6"/>
      <c r="DA89" s="6"/>
      <c r="DB89" s="6"/>
      <c r="DC89" s="6"/>
      <c r="DD89" s="6"/>
      <c r="DE89" s="6"/>
      <c r="DF89" s="6"/>
      <c r="DG89" s="6"/>
      <c r="DH89" s="6"/>
      <c r="DI89" s="6"/>
      <c r="DJ89" s="6"/>
      <c r="DK89" s="6"/>
      <c r="DL89" s="6"/>
      <c r="DM89" s="6"/>
      <c r="DN89" s="6"/>
      <c r="DO89" s="6"/>
      <c r="DP89" s="6"/>
      <c r="DQ89" s="6"/>
      <c r="DR89" s="6"/>
      <c r="DS89" s="6"/>
      <c r="DT89" s="6"/>
      <c r="DU89" s="6"/>
      <c r="DV89" s="6"/>
      <c r="DW89" s="6"/>
      <c r="DX89" s="6"/>
      <c r="DY89" s="6"/>
      <c r="DZ89" s="6"/>
      <c r="EA89" s="6"/>
      <c r="EB89" s="6"/>
      <c r="EC89" s="6"/>
      <c r="ED89" s="6"/>
      <c r="EE89" s="6"/>
      <c r="EF89" s="6"/>
      <c r="EG89" s="6"/>
      <c r="EH89" s="6"/>
      <c r="EI89" s="6"/>
      <c r="EJ89" s="6"/>
      <c r="EK89" s="6"/>
      <c r="EL89" s="6"/>
      <c r="EM89" s="6"/>
      <c r="EN89" s="6"/>
      <c r="EO89" s="6"/>
      <c r="EP89" s="6"/>
      <c r="EQ89" s="6"/>
      <c r="ER89" s="6"/>
      <c r="ES89" s="6"/>
      <c r="ET89" s="6"/>
      <c r="EU89" s="6"/>
      <c r="EV89" s="6"/>
      <c r="EW89" s="6"/>
      <c r="EX89" s="6"/>
      <c r="EY89" s="6"/>
      <c r="EZ89" s="6"/>
      <c r="FA89" s="6"/>
      <c r="FB89" s="6"/>
      <c r="FC89" s="6"/>
      <c r="FD89" s="6"/>
      <c r="FE89" s="6"/>
      <c r="FF89" s="6"/>
      <c r="FG89" s="6"/>
      <c r="FH89" s="6"/>
      <c r="FI89" s="6"/>
      <c r="FJ89" s="6"/>
      <c r="FK89" s="6"/>
      <c r="FL89" s="6"/>
      <c r="FM89" s="6"/>
      <c r="FN89" s="6"/>
      <c r="FO89" s="6"/>
      <c r="FP89" s="6"/>
      <c r="FQ89" s="6"/>
      <c r="FR89" s="6"/>
      <c r="FS89" s="6"/>
      <c r="FT89" s="6"/>
      <c r="FU89" s="6"/>
      <c r="FV89" s="6"/>
      <c r="FW89" s="6"/>
      <c r="FX89" s="6"/>
      <c r="FY89" s="6"/>
      <c r="FZ89" s="6"/>
      <c r="GA89" s="6"/>
      <c r="GB89" s="6"/>
      <c r="GC89" s="6"/>
      <c r="GD89" s="6"/>
      <c r="GE89" s="6"/>
      <c r="GF89" s="6"/>
      <c r="GG89" s="6"/>
      <c r="GH89" s="6"/>
      <c r="GI89" s="6"/>
      <c r="GJ89" s="6"/>
      <c r="GK89" s="6"/>
      <c r="GL89" s="6"/>
      <c r="GM89" s="6"/>
      <c r="GN89" s="43"/>
      <c r="GO89" s="43"/>
      <c r="GP89" s="43"/>
      <c r="GQ89" s="43"/>
      <c r="GR89" s="43"/>
      <c r="GS89" s="43"/>
      <c r="GT89" s="43"/>
      <c r="GU89" s="43"/>
      <c r="GV89" s="43"/>
      <c r="GW89" s="43"/>
      <c r="GX89" s="43"/>
      <c r="GY89" s="43"/>
      <c r="GZ89" s="43"/>
      <c r="HA89" s="43"/>
      <c r="HB89" s="43"/>
      <c r="HC89" s="43"/>
      <c r="HD89" s="43"/>
      <c r="HE89" s="43"/>
      <c r="HF89" s="43"/>
      <c r="HG89" s="43"/>
      <c r="HH89" s="43"/>
      <c r="HI89" s="43"/>
      <c r="HJ89" s="43"/>
      <c r="HK89" s="43"/>
      <c r="HL89" s="43"/>
      <c r="HM89" s="43"/>
      <c r="HN89" s="43"/>
      <c r="HO89" s="43"/>
      <c r="HP89" s="43"/>
      <c r="HQ89" s="43"/>
      <c r="HR89" s="43"/>
      <c r="HS89" s="43"/>
      <c r="HT89" s="43"/>
      <c r="HU89" s="43"/>
      <c r="HV89" s="43"/>
      <c r="HW89" s="43"/>
      <c r="HX89" s="43"/>
      <c r="HY89" s="43"/>
      <c r="HZ89" s="43"/>
      <c r="IA89" s="43"/>
      <c r="IB89" s="43"/>
      <c r="IC89" s="43"/>
      <c r="ID89" s="43"/>
      <c r="IE89" s="43"/>
      <c r="IF89" s="43"/>
      <c r="IG89" s="43"/>
      <c r="IH89" s="43"/>
      <c r="II89" s="43"/>
      <c r="IJ89" s="11"/>
      <c r="IK89" s="11"/>
      <c r="IL89" s="11"/>
      <c r="IM89" s="11"/>
      <c r="IN89" s="11"/>
      <c r="IO89" s="11"/>
      <c r="IP89" s="11"/>
      <c r="IQ89" s="11"/>
      <c r="IR89" s="11"/>
      <c r="IS89" s="11"/>
      <c r="IT89" s="11"/>
      <c r="IU89" s="11"/>
      <c r="IV89" s="11"/>
    </row>
    <row r="90" spans="1:243" s="6" customFormat="1" ht="19.5" customHeight="1">
      <c r="A90" s="19" t="s">
        <v>92</v>
      </c>
      <c r="B90" s="29">
        <f aca="true" t="shared" si="31" ref="B90:K90">SUM(B91:B98)</f>
        <v>228</v>
      </c>
      <c r="C90" s="29">
        <f t="shared" si="31"/>
        <v>410</v>
      </c>
      <c r="D90" s="29">
        <f t="shared" si="31"/>
        <v>74828</v>
      </c>
      <c r="E90" s="29">
        <f t="shared" si="31"/>
        <v>54289</v>
      </c>
      <c r="F90" s="29"/>
      <c r="G90" s="29">
        <f t="shared" si="31"/>
        <v>1936.8</v>
      </c>
      <c r="H90" s="29">
        <f t="shared" si="31"/>
        <v>1122.45</v>
      </c>
      <c r="I90" s="29">
        <f t="shared" si="31"/>
        <v>814.35</v>
      </c>
      <c r="J90" s="29">
        <f t="shared" si="31"/>
        <v>1719</v>
      </c>
      <c r="K90" s="41">
        <f t="shared" si="31"/>
        <v>217.80000000000007</v>
      </c>
      <c r="GN90" s="43"/>
      <c r="GO90" s="43"/>
      <c r="GP90" s="43"/>
      <c r="GQ90" s="43"/>
      <c r="GR90" s="43"/>
      <c r="GS90" s="43"/>
      <c r="GT90" s="43"/>
      <c r="GU90" s="43"/>
      <c r="GV90" s="43"/>
      <c r="GW90" s="43"/>
      <c r="GX90" s="43"/>
      <c r="GY90" s="43"/>
      <c r="GZ90" s="43"/>
      <c r="HA90" s="43"/>
      <c r="HB90" s="43"/>
      <c r="HC90" s="43"/>
      <c r="HD90" s="43"/>
      <c r="HE90" s="43"/>
      <c r="HF90" s="43"/>
      <c r="HG90" s="43"/>
      <c r="HH90" s="43"/>
      <c r="HI90" s="43"/>
      <c r="HJ90" s="43"/>
      <c r="HK90" s="43"/>
      <c r="HL90" s="43"/>
      <c r="HM90" s="43"/>
      <c r="HN90" s="43"/>
      <c r="HO90" s="43"/>
      <c r="HP90" s="43"/>
      <c r="HQ90" s="43"/>
      <c r="HR90" s="43"/>
      <c r="HS90" s="43"/>
      <c r="HT90" s="43"/>
      <c r="HU90" s="43"/>
      <c r="HV90" s="43"/>
      <c r="HW90" s="43"/>
      <c r="HX90" s="43"/>
      <c r="HY90" s="43"/>
      <c r="HZ90" s="43"/>
      <c r="IA90" s="43"/>
      <c r="IB90" s="43"/>
      <c r="IC90" s="43"/>
      <c r="ID90" s="43"/>
      <c r="IE90" s="43"/>
      <c r="IF90" s="43"/>
      <c r="IG90" s="43"/>
      <c r="IH90" s="43"/>
      <c r="II90" s="43"/>
    </row>
    <row r="91" spans="1:243" s="6" customFormat="1" ht="19.5" customHeight="1">
      <c r="A91" s="22" t="s">
        <v>16</v>
      </c>
      <c r="B91" s="23">
        <v>3</v>
      </c>
      <c r="C91" s="23">
        <v>0</v>
      </c>
      <c r="D91" s="24">
        <v>2204</v>
      </c>
      <c r="E91" s="24">
        <v>0</v>
      </c>
      <c r="F91" s="25">
        <v>150</v>
      </c>
      <c r="G91" s="26">
        <f aca="true" t="shared" si="32" ref="G91:G98">H91+I91</f>
        <v>33.06</v>
      </c>
      <c r="H91" s="27">
        <f aca="true" t="shared" si="33" ref="H91:H98">ROUND(D91*F91/10000,2)</f>
        <v>33.06</v>
      </c>
      <c r="I91" s="26"/>
      <c r="J91" s="40">
        <v>27</v>
      </c>
      <c r="K91" s="27">
        <f aca="true" t="shared" si="34" ref="K91:K98">G91-J91</f>
        <v>6.060000000000002</v>
      </c>
      <c r="GN91" s="43"/>
      <c r="GO91" s="43"/>
      <c r="GP91" s="43"/>
      <c r="GQ91" s="43"/>
      <c r="GR91" s="43"/>
      <c r="GS91" s="43"/>
      <c r="GT91" s="43"/>
      <c r="GU91" s="43"/>
      <c r="GV91" s="43"/>
      <c r="GW91" s="43"/>
      <c r="GX91" s="43"/>
      <c r="GY91" s="43"/>
      <c r="GZ91" s="43"/>
      <c r="HA91" s="43"/>
      <c r="HB91" s="43"/>
      <c r="HC91" s="43"/>
      <c r="HD91" s="43"/>
      <c r="HE91" s="43"/>
      <c r="HF91" s="43"/>
      <c r="HG91" s="43"/>
      <c r="HH91" s="43"/>
      <c r="HI91" s="43"/>
      <c r="HJ91" s="43"/>
      <c r="HK91" s="43"/>
      <c r="HL91" s="43"/>
      <c r="HM91" s="43"/>
      <c r="HN91" s="43"/>
      <c r="HO91" s="43"/>
      <c r="HP91" s="43"/>
      <c r="HQ91" s="43"/>
      <c r="HR91" s="43"/>
      <c r="HS91" s="43"/>
      <c r="HT91" s="43"/>
      <c r="HU91" s="43"/>
      <c r="HV91" s="43"/>
      <c r="HW91" s="43"/>
      <c r="HX91" s="43"/>
      <c r="HY91" s="43"/>
      <c r="HZ91" s="43"/>
      <c r="IA91" s="43"/>
      <c r="IB91" s="43"/>
      <c r="IC91" s="43"/>
      <c r="ID91" s="43"/>
      <c r="IE91" s="43"/>
      <c r="IF91" s="43"/>
      <c r="IG91" s="43"/>
      <c r="IH91" s="43"/>
      <c r="II91" s="43"/>
    </row>
    <row r="92" spans="1:243" s="6" customFormat="1" ht="19.5" customHeight="1">
      <c r="A92" s="22" t="s">
        <v>93</v>
      </c>
      <c r="B92" s="23">
        <v>34</v>
      </c>
      <c r="C92" s="23">
        <v>135</v>
      </c>
      <c r="D92" s="24">
        <v>12472</v>
      </c>
      <c r="E92" s="24">
        <v>19249</v>
      </c>
      <c r="F92" s="25">
        <v>150</v>
      </c>
      <c r="G92" s="26">
        <f t="shared" si="32"/>
        <v>475.82000000000005</v>
      </c>
      <c r="H92" s="27">
        <f t="shared" si="33"/>
        <v>187.08</v>
      </c>
      <c r="I92" s="26">
        <f aca="true" t="shared" si="35" ref="I91:I98">ROUND(E92*F92/10000,2)</f>
        <v>288.74</v>
      </c>
      <c r="J92" s="40">
        <v>376</v>
      </c>
      <c r="K92" s="27">
        <f t="shared" si="34"/>
        <v>99.82000000000005</v>
      </c>
      <c r="GN92" s="43"/>
      <c r="GO92" s="43"/>
      <c r="GP92" s="43"/>
      <c r="GQ92" s="43"/>
      <c r="GR92" s="43"/>
      <c r="GS92" s="43"/>
      <c r="GT92" s="43"/>
      <c r="GU92" s="43"/>
      <c r="GV92" s="43"/>
      <c r="GW92" s="43"/>
      <c r="GX92" s="43"/>
      <c r="GY92" s="43"/>
      <c r="GZ92" s="43"/>
      <c r="HA92" s="43"/>
      <c r="HB92" s="43"/>
      <c r="HC92" s="43"/>
      <c r="HD92" s="43"/>
      <c r="HE92" s="43"/>
      <c r="HF92" s="43"/>
      <c r="HG92" s="43"/>
      <c r="HH92" s="43"/>
      <c r="HI92" s="43"/>
      <c r="HJ92" s="43"/>
      <c r="HK92" s="43"/>
      <c r="HL92" s="43"/>
      <c r="HM92" s="43"/>
      <c r="HN92" s="43"/>
      <c r="HO92" s="43"/>
      <c r="HP92" s="43"/>
      <c r="HQ92" s="43"/>
      <c r="HR92" s="43"/>
      <c r="HS92" s="43"/>
      <c r="HT92" s="43"/>
      <c r="HU92" s="43"/>
      <c r="HV92" s="43"/>
      <c r="HW92" s="43"/>
      <c r="HX92" s="43"/>
      <c r="HY92" s="43"/>
      <c r="HZ92" s="43"/>
      <c r="IA92" s="43"/>
      <c r="IB92" s="43"/>
      <c r="IC92" s="43"/>
      <c r="ID92" s="43"/>
      <c r="IE92" s="43"/>
      <c r="IF92" s="43"/>
      <c r="IG92" s="43"/>
      <c r="IH92" s="43"/>
      <c r="II92" s="43"/>
    </row>
    <row r="93" spans="1:243" s="6" customFormat="1" ht="19.5" customHeight="1">
      <c r="A93" s="45" t="s">
        <v>94</v>
      </c>
      <c r="B93" s="23">
        <v>29</v>
      </c>
      <c r="C93" s="23">
        <v>61</v>
      </c>
      <c r="D93" s="24">
        <v>12213</v>
      </c>
      <c r="E93" s="24">
        <v>10044</v>
      </c>
      <c r="F93" s="25">
        <v>150</v>
      </c>
      <c r="G93" s="26">
        <f t="shared" si="32"/>
        <v>333.86</v>
      </c>
      <c r="H93" s="27">
        <f t="shared" si="33"/>
        <v>183.2</v>
      </c>
      <c r="I93" s="26">
        <f t="shared" si="35"/>
        <v>150.66</v>
      </c>
      <c r="J93" s="40">
        <v>273</v>
      </c>
      <c r="K93" s="27">
        <f t="shared" si="34"/>
        <v>60.860000000000014</v>
      </c>
      <c r="GN93" s="43"/>
      <c r="GO93" s="43"/>
      <c r="GP93" s="43"/>
      <c r="GQ93" s="43"/>
      <c r="GR93" s="43"/>
      <c r="GS93" s="43"/>
      <c r="GT93" s="43"/>
      <c r="GU93" s="43"/>
      <c r="GV93" s="43"/>
      <c r="GW93" s="43"/>
      <c r="GX93" s="43"/>
      <c r="GY93" s="43"/>
      <c r="GZ93" s="43"/>
      <c r="HA93" s="43"/>
      <c r="HB93" s="43"/>
      <c r="HC93" s="43"/>
      <c r="HD93" s="43"/>
      <c r="HE93" s="43"/>
      <c r="HF93" s="43"/>
      <c r="HG93" s="43"/>
      <c r="HH93" s="43"/>
      <c r="HI93" s="43"/>
      <c r="HJ93" s="43"/>
      <c r="HK93" s="43"/>
      <c r="HL93" s="43"/>
      <c r="HM93" s="43"/>
      <c r="HN93" s="43"/>
      <c r="HO93" s="43"/>
      <c r="HP93" s="43"/>
      <c r="HQ93" s="43"/>
      <c r="HR93" s="43"/>
      <c r="HS93" s="43"/>
      <c r="HT93" s="43"/>
      <c r="HU93" s="43"/>
      <c r="HV93" s="43"/>
      <c r="HW93" s="43"/>
      <c r="HX93" s="43"/>
      <c r="HY93" s="43"/>
      <c r="HZ93" s="43"/>
      <c r="IA93" s="43"/>
      <c r="IB93" s="43"/>
      <c r="IC93" s="43"/>
      <c r="ID93" s="43"/>
      <c r="IE93" s="43"/>
      <c r="IF93" s="43"/>
      <c r="IG93" s="43"/>
      <c r="IH93" s="43"/>
      <c r="II93" s="43"/>
    </row>
    <row r="94" spans="1:243" s="6" customFormat="1" ht="19.5" customHeight="1">
      <c r="A94" s="22" t="s">
        <v>95</v>
      </c>
      <c r="B94" s="23">
        <v>32</v>
      </c>
      <c r="C94" s="23">
        <v>78</v>
      </c>
      <c r="D94" s="24">
        <v>8629</v>
      </c>
      <c r="E94" s="24">
        <v>6118</v>
      </c>
      <c r="F94" s="25">
        <v>150</v>
      </c>
      <c r="G94" s="26">
        <f t="shared" si="32"/>
        <v>221.20999999999998</v>
      </c>
      <c r="H94" s="27">
        <f t="shared" si="33"/>
        <v>129.44</v>
      </c>
      <c r="I94" s="26">
        <f t="shared" si="35"/>
        <v>91.77</v>
      </c>
      <c r="J94" s="40">
        <v>243</v>
      </c>
      <c r="K94" s="27">
        <f t="shared" si="34"/>
        <v>-21.79000000000002</v>
      </c>
      <c r="GN94" s="43"/>
      <c r="GO94" s="43"/>
      <c r="GP94" s="43"/>
      <c r="GQ94" s="43"/>
      <c r="GR94" s="43"/>
      <c r="GS94" s="43"/>
      <c r="GT94" s="43"/>
      <c r="GU94" s="43"/>
      <c r="GV94" s="43"/>
      <c r="GW94" s="43"/>
      <c r="GX94" s="43"/>
      <c r="GY94" s="43"/>
      <c r="GZ94" s="43"/>
      <c r="HA94" s="43"/>
      <c r="HB94" s="43"/>
      <c r="HC94" s="43"/>
      <c r="HD94" s="43"/>
      <c r="HE94" s="43"/>
      <c r="HF94" s="43"/>
      <c r="HG94" s="43"/>
      <c r="HH94" s="43"/>
      <c r="HI94" s="43"/>
      <c r="HJ94" s="43"/>
      <c r="HK94" s="43"/>
      <c r="HL94" s="43"/>
      <c r="HM94" s="43"/>
      <c r="HN94" s="43"/>
      <c r="HO94" s="43"/>
      <c r="HP94" s="43"/>
      <c r="HQ94" s="43"/>
      <c r="HR94" s="43"/>
      <c r="HS94" s="43"/>
      <c r="HT94" s="43"/>
      <c r="HU94" s="43"/>
      <c r="HV94" s="43"/>
      <c r="HW94" s="43"/>
      <c r="HX94" s="43"/>
      <c r="HY94" s="43"/>
      <c r="HZ94" s="43"/>
      <c r="IA94" s="43"/>
      <c r="IB94" s="43"/>
      <c r="IC94" s="43"/>
      <c r="ID94" s="43"/>
      <c r="IE94" s="43"/>
      <c r="IF94" s="43"/>
      <c r="IG94" s="43"/>
      <c r="IH94" s="43"/>
      <c r="II94" s="43"/>
    </row>
    <row r="95" spans="1:243" s="6" customFormat="1" ht="19.5" customHeight="1">
      <c r="A95" s="22" t="s">
        <v>96</v>
      </c>
      <c r="B95" s="23">
        <v>47</v>
      </c>
      <c r="C95" s="23">
        <v>48</v>
      </c>
      <c r="D95" s="24">
        <v>13023</v>
      </c>
      <c r="E95" s="24">
        <v>5857</v>
      </c>
      <c r="F95" s="25">
        <v>150</v>
      </c>
      <c r="G95" s="26">
        <f t="shared" si="32"/>
        <v>283.21</v>
      </c>
      <c r="H95" s="27">
        <f t="shared" si="33"/>
        <v>195.35</v>
      </c>
      <c r="I95" s="26">
        <f t="shared" si="35"/>
        <v>87.86</v>
      </c>
      <c r="J95" s="40">
        <v>264</v>
      </c>
      <c r="K95" s="27">
        <f t="shared" si="34"/>
        <v>19.20999999999998</v>
      </c>
      <c r="GN95" s="43"/>
      <c r="GO95" s="43"/>
      <c r="GP95" s="43"/>
      <c r="GQ95" s="43"/>
      <c r="GR95" s="43"/>
      <c r="GS95" s="43"/>
      <c r="GT95" s="43"/>
      <c r="GU95" s="43"/>
      <c r="GV95" s="43"/>
      <c r="GW95" s="43"/>
      <c r="GX95" s="43"/>
      <c r="GY95" s="43"/>
      <c r="GZ95" s="43"/>
      <c r="HA95" s="43"/>
      <c r="HB95" s="43"/>
      <c r="HC95" s="43"/>
      <c r="HD95" s="43"/>
      <c r="HE95" s="43"/>
      <c r="HF95" s="43"/>
      <c r="HG95" s="43"/>
      <c r="HH95" s="43"/>
      <c r="HI95" s="43"/>
      <c r="HJ95" s="43"/>
      <c r="HK95" s="43"/>
      <c r="HL95" s="43"/>
      <c r="HM95" s="43"/>
      <c r="HN95" s="43"/>
      <c r="HO95" s="43"/>
      <c r="HP95" s="43"/>
      <c r="HQ95" s="43"/>
      <c r="HR95" s="43"/>
      <c r="HS95" s="43"/>
      <c r="HT95" s="43"/>
      <c r="HU95" s="43"/>
      <c r="HV95" s="43"/>
      <c r="HW95" s="43"/>
      <c r="HX95" s="43"/>
      <c r="HY95" s="43"/>
      <c r="HZ95" s="43"/>
      <c r="IA95" s="43"/>
      <c r="IB95" s="43"/>
      <c r="IC95" s="43"/>
      <c r="ID95" s="43"/>
      <c r="IE95" s="43"/>
      <c r="IF95" s="43"/>
      <c r="IG95" s="43"/>
      <c r="IH95" s="43"/>
      <c r="II95" s="43"/>
    </row>
    <row r="96" spans="1:243" s="6" customFormat="1" ht="19.5" customHeight="1">
      <c r="A96" s="22" t="s">
        <v>97</v>
      </c>
      <c r="B96" s="23">
        <v>27</v>
      </c>
      <c r="C96" s="23">
        <v>58</v>
      </c>
      <c r="D96" s="24">
        <v>8635</v>
      </c>
      <c r="E96" s="24">
        <v>5922</v>
      </c>
      <c r="F96" s="25">
        <v>150</v>
      </c>
      <c r="G96" s="26">
        <f t="shared" si="32"/>
        <v>218.36</v>
      </c>
      <c r="H96" s="27">
        <f t="shared" si="33"/>
        <v>129.53</v>
      </c>
      <c r="I96" s="26">
        <f t="shared" si="35"/>
        <v>88.83</v>
      </c>
      <c r="J96" s="40">
        <v>199</v>
      </c>
      <c r="K96" s="27">
        <f t="shared" si="34"/>
        <v>19.360000000000014</v>
      </c>
      <c r="GN96" s="43"/>
      <c r="GO96" s="43"/>
      <c r="GP96" s="43"/>
      <c r="GQ96" s="43"/>
      <c r="GR96" s="43"/>
      <c r="GS96" s="43"/>
      <c r="GT96" s="43"/>
      <c r="GU96" s="43"/>
      <c r="GV96" s="43"/>
      <c r="GW96" s="43"/>
      <c r="GX96" s="43"/>
      <c r="GY96" s="43"/>
      <c r="GZ96" s="43"/>
      <c r="HA96" s="43"/>
      <c r="HB96" s="43"/>
      <c r="HC96" s="43"/>
      <c r="HD96" s="43"/>
      <c r="HE96" s="43"/>
      <c r="HF96" s="43"/>
      <c r="HG96" s="43"/>
      <c r="HH96" s="43"/>
      <c r="HI96" s="43"/>
      <c r="HJ96" s="43"/>
      <c r="HK96" s="43"/>
      <c r="HL96" s="43"/>
      <c r="HM96" s="43"/>
      <c r="HN96" s="43"/>
      <c r="HO96" s="43"/>
      <c r="HP96" s="43"/>
      <c r="HQ96" s="43"/>
      <c r="HR96" s="43"/>
      <c r="HS96" s="43"/>
      <c r="HT96" s="43"/>
      <c r="HU96" s="43"/>
      <c r="HV96" s="43"/>
      <c r="HW96" s="43"/>
      <c r="HX96" s="43"/>
      <c r="HY96" s="43"/>
      <c r="HZ96" s="43"/>
      <c r="IA96" s="43"/>
      <c r="IB96" s="43"/>
      <c r="IC96" s="43"/>
      <c r="ID96" s="43"/>
      <c r="IE96" s="43"/>
      <c r="IF96" s="43"/>
      <c r="IG96" s="43"/>
      <c r="IH96" s="43"/>
      <c r="II96" s="43"/>
    </row>
    <row r="97" spans="1:243" s="6" customFormat="1" ht="19.5" customHeight="1">
      <c r="A97" s="22" t="s">
        <v>98</v>
      </c>
      <c r="B97" s="23">
        <v>23</v>
      </c>
      <c r="C97" s="23">
        <v>22</v>
      </c>
      <c r="D97" s="24">
        <v>9951</v>
      </c>
      <c r="E97" s="24">
        <v>3930</v>
      </c>
      <c r="F97" s="25">
        <v>150</v>
      </c>
      <c r="G97" s="26">
        <f t="shared" si="32"/>
        <v>208.22000000000003</v>
      </c>
      <c r="H97" s="27">
        <f t="shared" si="33"/>
        <v>149.27</v>
      </c>
      <c r="I97" s="26">
        <f t="shared" si="35"/>
        <v>58.95</v>
      </c>
      <c r="J97" s="40">
        <v>185</v>
      </c>
      <c r="K97" s="27">
        <f t="shared" si="34"/>
        <v>23.220000000000027</v>
      </c>
      <c r="GN97" s="43"/>
      <c r="GO97" s="43"/>
      <c r="GP97" s="43"/>
      <c r="GQ97" s="43"/>
      <c r="GR97" s="43"/>
      <c r="GS97" s="43"/>
      <c r="GT97" s="43"/>
      <c r="GU97" s="43"/>
      <c r="GV97" s="43"/>
      <c r="GW97" s="43"/>
      <c r="GX97" s="43"/>
      <c r="GY97" s="43"/>
      <c r="GZ97" s="43"/>
      <c r="HA97" s="43"/>
      <c r="HB97" s="43"/>
      <c r="HC97" s="43"/>
      <c r="HD97" s="43"/>
      <c r="HE97" s="43"/>
      <c r="HF97" s="43"/>
      <c r="HG97" s="43"/>
      <c r="HH97" s="43"/>
      <c r="HI97" s="43"/>
      <c r="HJ97" s="43"/>
      <c r="HK97" s="43"/>
      <c r="HL97" s="43"/>
      <c r="HM97" s="43"/>
      <c r="HN97" s="43"/>
      <c r="HO97" s="43"/>
      <c r="HP97" s="43"/>
      <c r="HQ97" s="43"/>
      <c r="HR97" s="43"/>
      <c r="HS97" s="43"/>
      <c r="HT97" s="43"/>
      <c r="HU97" s="43"/>
      <c r="HV97" s="43"/>
      <c r="HW97" s="43"/>
      <c r="HX97" s="43"/>
      <c r="HY97" s="43"/>
      <c r="HZ97" s="43"/>
      <c r="IA97" s="43"/>
      <c r="IB97" s="43"/>
      <c r="IC97" s="43"/>
      <c r="ID97" s="43"/>
      <c r="IE97" s="43"/>
      <c r="IF97" s="43"/>
      <c r="IG97" s="43"/>
      <c r="IH97" s="43"/>
      <c r="II97" s="43"/>
    </row>
    <row r="98" spans="1:243" s="5" customFormat="1" ht="19.5" customHeight="1">
      <c r="A98" s="22" t="s">
        <v>99</v>
      </c>
      <c r="B98" s="23">
        <v>33</v>
      </c>
      <c r="C98" s="23">
        <v>8</v>
      </c>
      <c r="D98" s="24">
        <v>7701</v>
      </c>
      <c r="E98" s="24">
        <v>3169</v>
      </c>
      <c r="F98" s="25">
        <v>150</v>
      </c>
      <c r="G98" s="26">
        <f t="shared" si="32"/>
        <v>163.06</v>
      </c>
      <c r="H98" s="27">
        <f t="shared" si="33"/>
        <v>115.52</v>
      </c>
      <c r="I98" s="26">
        <f t="shared" si="35"/>
        <v>47.54</v>
      </c>
      <c r="J98" s="40">
        <v>152</v>
      </c>
      <c r="K98" s="27">
        <f t="shared" si="34"/>
        <v>11.060000000000002</v>
      </c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  <c r="BW98" s="6"/>
      <c r="BX98" s="6"/>
      <c r="BY98" s="6"/>
      <c r="BZ98" s="6"/>
      <c r="CA98" s="6"/>
      <c r="CB98" s="6"/>
      <c r="CC98" s="6"/>
      <c r="CD98" s="6"/>
      <c r="CE98" s="6"/>
      <c r="CF98" s="6"/>
      <c r="CG98" s="6"/>
      <c r="CH98" s="6"/>
      <c r="CI98" s="6"/>
      <c r="CJ98" s="6"/>
      <c r="CK98" s="6"/>
      <c r="CL98" s="6"/>
      <c r="CM98" s="6"/>
      <c r="CN98" s="6"/>
      <c r="CO98" s="6"/>
      <c r="CP98" s="6"/>
      <c r="CQ98" s="6"/>
      <c r="CR98" s="6"/>
      <c r="CS98" s="6"/>
      <c r="CT98" s="6"/>
      <c r="CU98" s="6"/>
      <c r="CV98" s="6"/>
      <c r="CW98" s="6"/>
      <c r="CX98" s="6"/>
      <c r="CY98" s="6"/>
      <c r="CZ98" s="6"/>
      <c r="DA98" s="6"/>
      <c r="DB98" s="6"/>
      <c r="DC98" s="6"/>
      <c r="DD98" s="6"/>
      <c r="DE98" s="6"/>
      <c r="DF98" s="6"/>
      <c r="DG98" s="6"/>
      <c r="DH98" s="6"/>
      <c r="DI98" s="6"/>
      <c r="DJ98" s="6"/>
      <c r="DK98" s="6"/>
      <c r="DL98" s="6"/>
      <c r="DM98" s="6"/>
      <c r="DN98" s="6"/>
      <c r="DO98" s="6"/>
      <c r="DP98" s="6"/>
      <c r="DQ98" s="6"/>
      <c r="DR98" s="6"/>
      <c r="DS98" s="6"/>
      <c r="DT98" s="6"/>
      <c r="DU98" s="6"/>
      <c r="DV98" s="6"/>
      <c r="DW98" s="6"/>
      <c r="DX98" s="6"/>
      <c r="DY98" s="6"/>
      <c r="DZ98" s="6"/>
      <c r="EA98" s="6"/>
      <c r="EB98" s="6"/>
      <c r="EC98" s="6"/>
      <c r="ED98" s="6"/>
      <c r="EE98" s="6"/>
      <c r="EF98" s="6"/>
      <c r="EG98" s="6"/>
      <c r="EH98" s="6"/>
      <c r="EI98" s="6"/>
      <c r="EJ98" s="6"/>
      <c r="EK98" s="6"/>
      <c r="EL98" s="6"/>
      <c r="EM98" s="6"/>
      <c r="EN98" s="6"/>
      <c r="EO98" s="6"/>
      <c r="EP98" s="6"/>
      <c r="EQ98" s="6"/>
      <c r="ER98" s="6"/>
      <c r="ES98" s="6"/>
      <c r="ET98" s="6"/>
      <c r="EU98" s="6"/>
      <c r="EV98" s="6"/>
      <c r="EW98" s="6"/>
      <c r="EX98" s="6"/>
      <c r="EY98" s="6"/>
      <c r="EZ98" s="6"/>
      <c r="FA98" s="6"/>
      <c r="FB98" s="6"/>
      <c r="FC98" s="6"/>
      <c r="FD98" s="6"/>
      <c r="FE98" s="6"/>
      <c r="FF98" s="6"/>
      <c r="FG98" s="6"/>
      <c r="FH98" s="6"/>
      <c r="FI98" s="6"/>
      <c r="FJ98" s="6"/>
      <c r="FK98" s="6"/>
      <c r="FL98" s="6"/>
      <c r="FM98" s="6"/>
      <c r="FN98" s="6"/>
      <c r="FO98" s="6"/>
      <c r="FP98" s="6"/>
      <c r="FQ98" s="6"/>
      <c r="FR98" s="6"/>
      <c r="FS98" s="6"/>
      <c r="FT98" s="6"/>
      <c r="FU98" s="6"/>
      <c r="FV98" s="6"/>
      <c r="FW98" s="6"/>
      <c r="FX98" s="6"/>
      <c r="FY98" s="6"/>
      <c r="FZ98" s="6"/>
      <c r="GA98" s="6"/>
      <c r="GB98" s="6"/>
      <c r="GC98" s="6"/>
      <c r="GD98" s="6"/>
      <c r="GE98" s="6"/>
      <c r="GF98" s="6"/>
      <c r="GG98" s="6"/>
      <c r="GH98" s="6"/>
      <c r="GI98" s="6"/>
      <c r="GJ98" s="6"/>
      <c r="GK98" s="6"/>
      <c r="GL98" s="6"/>
      <c r="GM98" s="6"/>
      <c r="GN98" s="43"/>
      <c r="GO98" s="43"/>
      <c r="GP98" s="43"/>
      <c r="GQ98" s="43"/>
      <c r="GR98" s="43"/>
      <c r="GS98" s="43"/>
      <c r="GT98" s="43"/>
      <c r="GU98" s="43"/>
      <c r="GV98" s="43"/>
      <c r="GW98" s="43"/>
      <c r="GX98" s="43"/>
      <c r="GY98" s="43"/>
      <c r="GZ98" s="43"/>
      <c r="HA98" s="43"/>
      <c r="HB98" s="43"/>
      <c r="HC98" s="43"/>
      <c r="HD98" s="43"/>
      <c r="HE98" s="43"/>
      <c r="HF98" s="43"/>
      <c r="HG98" s="43"/>
      <c r="HH98" s="43"/>
      <c r="HI98" s="43"/>
      <c r="HJ98" s="43"/>
      <c r="HK98" s="43"/>
      <c r="HL98" s="43"/>
      <c r="HM98" s="43"/>
      <c r="HN98" s="43"/>
      <c r="HO98" s="43"/>
      <c r="HP98" s="43"/>
      <c r="HQ98" s="43"/>
      <c r="HR98" s="43"/>
      <c r="HS98" s="43"/>
      <c r="HT98" s="43"/>
      <c r="HU98" s="43"/>
      <c r="HV98" s="43"/>
      <c r="HW98" s="43"/>
      <c r="HX98" s="43"/>
      <c r="HY98" s="43"/>
      <c r="HZ98" s="43"/>
      <c r="IA98" s="43"/>
      <c r="IB98" s="43"/>
      <c r="IC98" s="43"/>
      <c r="ID98" s="43"/>
      <c r="IE98" s="43"/>
      <c r="IF98" s="43"/>
      <c r="IG98" s="43"/>
      <c r="IH98" s="43"/>
      <c r="II98" s="43"/>
    </row>
    <row r="99" spans="1:256" s="6" customFormat="1" ht="21" customHeight="1">
      <c r="A99" s="19" t="s">
        <v>100</v>
      </c>
      <c r="B99" s="29">
        <f aca="true" t="shared" si="36" ref="B99:K99">SUM(B100:B110)</f>
        <v>214</v>
      </c>
      <c r="C99" s="29">
        <f t="shared" si="36"/>
        <v>251</v>
      </c>
      <c r="D99" s="29">
        <f t="shared" si="36"/>
        <v>59953</v>
      </c>
      <c r="E99" s="29">
        <f t="shared" si="36"/>
        <v>48958</v>
      </c>
      <c r="F99" s="29"/>
      <c r="G99" s="29">
        <f t="shared" si="36"/>
        <v>1633.7200000000003</v>
      </c>
      <c r="H99" s="29">
        <f t="shared" si="36"/>
        <v>899.32</v>
      </c>
      <c r="I99" s="29">
        <f t="shared" si="36"/>
        <v>734.4</v>
      </c>
      <c r="J99" s="29">
        <f t="shared" si="36"/>
        <v>1240</v>
      </c>
      <c r="K99" s="41">
        <f t="shared" si="36"/>
        <v>393.71999999999997</v>
      </c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1"/>
      <c r="FK99" s="1"/>
      <c r="FL99" s="1"/>
      <c r="FM99" s="1"/>
      <c r="FN99" s="1"/>
      <c r="FO99" s="1"/>
      <c r="FP99" s="1"/>
      <c r="FQ99" s="1"/>
      <c r="FR99" s="1"/>
      <c r="FS99" s="1"/>
      <c r="FT99" s="1"/>
      <c r="FU99" s="1"/>
      <c r="FV99" s="1"/>
      <c r="FW99" s="1"/>
      <c r="FX99" s="1"/>
      <c r="FY99" s="1"/>
      <c r="FZ99" s="1"/>
      <c r="GA99" s="1"/>
      <c r="GB99" s="1"/>
      <c r="GC99" s="1"/>
      <c r="GD99" s="1"/>
      <c r="GE99" s="1"/>
      <c r="GF99" s="1"/>
      <c r="GG99" s="1"/>
      <c r="GH99" s="1"/>
      <c r="GI99" s="1"/>
      <c r="GJ99" s="1"/>
      <c r="GK99" s="1"/>
      <c r="GL99" s="1"/>
      <c r="GM99" s="1"/>
      <c r="GN99" s="43"/>
      <c r="GO99" s="43"/>
      <c r="GP99" s="43"/>
      <c r="GQ99" s="43"/>
      <c r="GR99" s="43"/>
      <c r="GS99" s="43"/>
      <c r="GT99" s="43"/>
      <c r="GU99" s="43"/>
      <c r="GV99" s="43"/>
      <c r="GW99" s="43"/>
      <c r="GX99" s="43"/>
      <c r="GY99" s="43"/>
      <c r="GZ99" s="43"/>
      <c r="HA99" s="43"/>
      <c r="HB99" s="43"/>
      <c r="HC99" s="43"/>
      <c r="HD99" s="43"/>
      <c r="HE99" s="43"/>
      <c r="HF99" s="43"/>
      <c r="HG99" s="43"/>
      <c r="HH99" s="43"/>
      <c r="HI99" s="43"/>
      <c r="HJ99" s="43"/>
      <c r="HK99" s="43"/>
      <c r="HL99" s="43"/>
      <c r="HM99" s="43"/>
      <c r="HN99" s="43"/>
      <c r="HO99" s="43"/>
      <c r="HP99" s="43"/>
      <c r="HQ99" s="43"/>
      <c r="HR99" s="43"/>
      <c r="HS99" s="43"/>
      <c r="HT99" s="43"/>
      <c r="HU99" s="43"/>
      <c r="HV99" s="43"/>
      <c r="HW99" s="43"/>
      <c r="HX99" s="43"/>
      <c r="HY99" s="43"/>
      <c r="HZ99" s="43"/>
      <c r="IA99" s="43"/>
      <c r="IB99" s="43"/>
      <c r="IC99" s="43"/>
      <c r="ID99" s="43"/>
      <c r="IE99" s="43"/>
      <c r="IF99" s="43"/>
      <c r="IG99" s="43"/>
      <c r="IH99" s="43"/>
      <c r="II99" s="43"/>
      <c r="IJ99" s="11"/>
      <c r="IK99" s="11"/>
      <c r="IL99" s="11"/>
      <c r="IM99" s="11"/>
      <c r="IN99" s="11"/>
      <c r="IO99" s="11"/>
      <c r="IP99" s="11"/>
      <c r="IQ99" s="11"/>
      <c r="IR99" s="11"/>
      <c r="IS99" s="11"/>
      <c r="IT99" s="11"/>
      <c r="IU99" s="11"/>
      <c r="IV99" s="11"/>
    </row>
    <row r="100" spans="1:256" s="6" customFormat="1" ht="21" customHeight="1">
      <c r="A100" s="22" t="s">
        <v>16</v>
      </c>
      <c r="B100" s="23">
        <v>1</v>
      </c>
      <c r="C100" s="23">
        <v>0</v>
      </c>
      <c r="D100" s="24">
        <v>1010</v>
      </c>
      <c r="E100" s="24">
        <v>0</v>
      </c>
      <c r="F100" s="25">
        <v>150</v>
      </c>
      <c r="G100" s="26">
        <f aca="true" t="shared" si="37" ref="G100:G111">H100+I100</f>
        <v>15.15</v>
      </c>
      <c r="H100" s="27">
        <f aca="true" t="shared" si="38" ref="H100:H111">ROUND(D100*F100/10000,2)</f>
        <v>15.15</v>
      </c>
      <c r="I100" s="26"/>
      <c r="J100" s="40">
        <v>14</v>
      </c>
      <c r="K100" s="27">
        <f aca="true" t="shared" si="39" ref="K100:K111">G100-J100</f>
        <v>1.1500000000000004</v>
      </c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  <c r="FI100" s="1"/>
      <c r="FJ100" s="1"/>
      <c r="FK100" s="1"/>
      <c r="FL100" s="1"/>
      <c r="FM100" s="1"/>
      <c r="FN100" s="1"/>
      <c r="FO100" s="1"/>
      <c r="FP100" s="1"/>
      <c r="FQ100" s="1"/>
      <c r="FR100" s="1"/>
      <c r="FS100" s="1"/>
      <c r="FT100" s="1"/>
      <c r="FU100" s="1"/>
      <c r="FV100" s="1"/>
      <c r="FW100" s="1"/>
      <c r="FX100" s="1"/>
      <c r="FY100" s="1"/>
      <c r="FZ100" s="1"/>
      <c r="GA100" s="1"/>
      <c r="GB100" s="1"/>
      <c r="GC100" s="1"/>
      <c r="GD100" s="1"/>
      <c r="GE100" s="1"/>
      <c r="GF100" s="1"/>
      <c r="GG100" s="1"/>
      <c r="GH100" s="1"/>
      <c r="GI100" s="1"/>
      <c r="GJ100" s="1"/>
      <c r="GK100" s="1"/>
      <c r="GL100" s="1"/>
      <c r="GM100" s="1"/>
      <c r="GN100" s="43"/>
      <c r="GO100" s="43"/>
      <c r="GP100" s="43"/>
      <c r="GQ100" s="43"/>
      <c r="GR100" s="43"/>
      <c r="GS100" s="43"/>
      <c r="GT100" s="43"/>
      <c r="GU100" s="43"/>
      <c r="GV100" s="43"/>
      <c r="GW100" s="43"/>
      <c r="GX100" s="43"/>
      <c r="GY100" s="43"/>
      <c r="GZ100" s="43"/>
      <c r="HA100" s="43"/>
      <c r="HB100" s="43"/>
      <c r="HC100" s="43"/>
      <c r="HD100" s="43"/>
      <c r="HE100" s="43"/>
      <c r="HF100" s="43"/>
      <c r="HG100" s="43"/>
      <c r="HH100" s="43"/>
      <c r="HI100" s="43"/>
      <c r="HJ100" s="43"/>
      <c r="HK100" s="43"/>
      <c r="HL100" s="43"/>
      <c r="HM100" s="43"/>
      <c r="HN100" s="43"/>
      <c r="HO100" s="43"/>
      <c r="HP100" s="43"/>
      <c r="HQ100" s="43"/>
      <c r="HR100" s="43"/>
      <c r="HS100" s="43"/>
      <c r="HT100" s="43"/>
      <c r="HU100" s="43"/>
      <c r="HV100" s="43"/>
      <c r="HW100" s="43"/>
      <c r="HX100" s="43"/>
      <c r="HY100" s="43"/>
      <c r="HZ100" s="43"/>
      <c r="IA100" s="43"/>
      <c r="IB100" s="43"/>
      <c r="IC100" s="43"/>
      <c r="ID100" s="43"/>
      <c r="IE100" s="43"/>
      <c r="IF100" s="43"/>
      <c r="IG100" s="43"/>
      <c r="IH100" s="43"/>
      <c r="II100" s="43"/>
      <c r="IJ100" s="11"/>
      <c r="IK100" s="11"/>
      <c r="IL100" s="11"/>
      <c r="IM100" s="11"/>
      <c r="IN100" s="11"/>
      <c r="IO100" s="11"/>
      <c r="IP100" s="11"/>
      <c r="IQ100" s="11"/>
      <c r="IR100" s="11"/>
      <c r="IS100" s="11"/>
      <c r="IT100" s="11"/>
      <c r="IU100" s="11"/>
      <c r="IV100" s="11"/>
    </row>
    <row r="101" spans="1:256" s="6" customFormat="1" ht="21" customHeight="1">
      <c r="A101" s="22" t="s">
        <v>101</v>
      </c>
      <c r="B101" s="23">
        <v>27</v>
      </c>
      <c r="C101" s="23">
        <v>32</v>
      </c>
      <c r="D101" s="24">
        <v>7843</v>
      </c>
      <c r="E101" s="24">
        <v>7229</v>
      </c>
      <c r="F101" s="25">
        <v>150</v>
      </c>
      <c r="G101" s="26">
        <f t="shared" si="37"/>
        <v>226.09</v>
      </c>
      <c r="H101" s="27">
        <f t="shared" si="38"/>
        <v>117.65</v>
      </c>
      <c r="I101" s="26">
        <f aca="true" t="shared" si="40" ref="I100:I111">ROUND(E101*F101/10000,2)</f>
        <v>108.44</v>
      </c>
      <c r="J101" s="40">
        <v>160</v>
      </c>
      <c r="K101" s="27">
        <f t="shared" si="39"/>
        <v>66.09</v>
      </c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  <c r="FH101" s="1"/>
      <c r="FI101" s="1"/>
      <c r="FJ101" s="1"/>
      <c r="FK101" s="1"/>
      <c r="FL101" s="1"/>
      <c r="FM101" s="1"/>
      <c r="FN101" s="1"/>
      <c r="FO101" s="1"/>
      <c r="FP101" s="1"/>
      <c r="FQ101" s="1"/>
      <c r="FR101" s="1"/>
      <c r="FS101" s="1"/>
      <c r="FT101" s="1"/>
      <c r="FU101" s="1"/>
      <c r="FV101" s="1"/>
      <c r="FW101" s="1"/>
      <c r="FX101" s="1"/>
      <c r="FY101" s="1"/>
      <c r="FZ101" s="1"/>
      <c r="GA101" s="1"/>
      <c r="GB101" s="1"/>
      <c r="GC101" s="1"/>
      <c r="GD101" s="1"/>
      <c r="GE101" s="1"/>
      <c r="GF101" s="1"/>
      <c r="GG101" s="1"/>
      <c r="GH101" s="1"/>
      <c r="GI101" s="1"/>
      <c r="GJ101" s="1"/>
      <c r="GK101" s="1"/>
      <c r="GL101" s="1"/>
      <c r="GM101" s="1"/>
      <c r="GN101" s="43"/>
      <c r="GO101" s="43"/>
      <c r="GP101" s="43"/>
      <c r="GQ101" s="43"/>
      <c r="GR101" s="43"/>
      <c r="GS101" s="43"/>
      <c r="GT101" s="43"/>
      <c r="GU101" s="43"/>
      <c r="GV101" s="43"/>
      <c r="GW101" s="43"/>
      <c r="GX101" s="43"/>
      <c r="GY101" s="43"/>
      <c r="GZ101" s="43"/>
      <c r="HA101" s="43"/>
      <c r="HB101" s="43"/>
      <c r="HC101" s="43"/>
      <c r="HD101" s="43"/>
      <c r="HE101" s="43"/>
      <c r="HF101" s="43"/>
      <c r="HG101" s="43"/>
      <c r="HH101" s="43"/>
      <c r="HI101" s="43"/>
      <c r="HJ101" s="43"/>
      <c r="HK101" s="43"/>
      <c r="HL101" s="43"/>
      <c r="HM101" s="43"/>
      <c r="HN101" s="43"/>
      <c r="HO101" s="43"/>
      <c r="HP101" s="43"/>
      <c r="HQ101" s="43"/>
      <c r="HR101" s="43"/>
      <c r="HS101" s="43"/>
      <c r="HT101" s="43"/>
      <c r="HU101" s="43"/>
      <c r="HV101" s="43"/>
      <c r="HW101" s="43"/>
      <c r="HX101" s="43"/>
      <c r="HY101" s="43"/>
      <c r="HZ101" s="43"/>
      <c r="IA101" s="43"/>
      <c r="IB101" s="43"/>
      <c r="IC101" s="43"/>
      <c r="ID101" s="43"/>
      <c r="IE101" s="43"/>
      <c r="IF101" s="43"/>
      <c r="IG101" s="43"/>
      <c r="IH101" s="43"/>
      <c r="II101" s="43"/>
      <c r="IJ101" s="11"/>
      <c r="IK101" s="11"/>
      <c r="IL101" s="11"/>
      <c r="IM101" s="11"/>
      <c r="IN101" s="11"/>
      <c r="IO101" s="11"/>
      <c r="IP101" s="11"/>
      <c r="IQ101" s="11"/>
      <c r="IR101" s="11"/>
      <c r="IS101" s="11"/>
      <c r="IT101" s="11"/>
      <c r="IU101" s="11"/>
      <c r="IV101" s="11"/>
    </row>
    <row r="102" spans="1:256" s="6" customFormat="1" ht="21" customHeight="1">
      <c r="A102" s="22" t="s">
        <v>102</v>
      </c>
      <c r="B102" s="23">
        <v>2</v>
      </c>
      <c r="C102" s="23">
        <v>25</v>
      </c>
      <c r="D102" s="24">
        <v>716</v>
      </c>
      <c r="E102" s="24">
        <v>5502</v>
      </c>
      <c r="F102" s="25">
        <v>150</v>
      </c>
      <c r="G102" s="26">
        <f t="shared" si="37"/>
        <v>93.27</v>
      </c>
      <c r="H102" s="27">
        <f t="shared" si="38"/>
        <v>10.74</v>
      </c>
      <c r="I102" s="26">
        <f t="shared" si="40"/>
        <v>82.53</v>
      </c>
      <c r="J102" s="40">
        <v>69</v>
      </c>
      <c r="K102" s="27">
        <f t="shared" si="39"/>
        <v>24.269999999999996</v>
      </c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  <c r="FI102" s="1"/>
      <c r="FJ102" s="1"/>
      <c r="FK102" s="1"/>
      <c r="FL102" s="1"/>
      <c r="FM102" s="1"/>
      <c r="FN102" s="1"/>
      <c r="FO102" s="1"/>
      <c r="FP102" s="1"/>
      <c r="FQ102" s="1"/>
      <c r="FR102" s="1"/>
      <c r="FS102" s="1"/>
      <c r="FT102" s="1"/>
      <c r="FU102" s="1"/>
      <c r="FV102" s="1"/>
      <c r="FW102" s="1"/>
      <c r="FX102" s="1"/>
      <c r="FY102" s="1"/>
      <c r="FZ102" s="1"/>
      <c r="GA102" s="1"/>
      <c r="GB102" s="1"/>
      <c r="GC102" s="1"/>
      <c r="GD102" s="1"/>
      <c r="GE102" s="1"/>
      <c r="GF102" s="1"/>
      <c r="GG102" s="1"/>
      <c r="GH102" s="1"/>
      <c r="GI102" s="1"/>
      <c r="GJ102" s="1"/>
      <c r="GK102" s="1"/>
      <c r="GL102" s="1"/>
      <c r="GM102" s="1"/>
      <c r="GN102" s="43"/>
      <c r="GO102" s="43"/>
      <c r="GP102" s="43"/>
      <c r="GQ102" s="43"/>
      <c r="GR102" s="43"/>
      <c r="GS102" s="43"/>
      <c r="GT102" s="43"/>
      <c r="GU102" s="43"/>
      <c r="GV102" s="43"/>
      <c r="GW102" s="43"/>
      <c r="GX102" s="43"/>
      <c r="GY102" s="43"/>
      <c r="GZ102" s="43"/>
      <c r="HA102" s="43"/>
      <c r="HB102" s="43"/>
      <c r="HC102" s="43"/>
      <c r="HD102" s="43"/>
      <c r="HE102" s="43"/>
      <c r="HF102" s="43"/>
      <c r="HG102" s="43"/>
      <c r="HH102" s="43"/>
      <c r="HI102" s="43"/>
      <c r="HJ102" s="43"/>
      <c r="HK102" s="43"/>
      <c r="HL102" s="43"/>
      <c r="HM102" s="43"/>
      <c r="HN102" s="43"/>
      <c r="HO102" s="43"/>
      <c r="HP102" s="43"/>
      <c r="HQ102" s="43"/>
      <c r="HR102" s="43"/>
      <c r="HS102" s="43"/>
      <c r="HT102" s="43"/>
      <c r="HU102" s="43"/>
      <c r="HV102" s="43"/>
      <c r="HW102" s="43"/>
      <c r="HX102" s="43"/>
      <c r="HY102" s="43"/>
      <c r="HZ102" s="43"/>
      <c r="IA102" s="43"/>
      <c r="IB102" s="43"/>
      <c r="IC102" s="43"/>
      <c r="ID102" s="43"/>
      <c r="IE102" s="43"/>
      <c r="IF102" s="43"/>
      <c r="IG102" s="43"/>
      <c r="IH102" s="43"/>
      <c r="II102" s="43"/>
      <c r="IJ102" s="11"/>
      <c r="IK102" s="11"/>
      <c r="IL102" s="11"/>
      <c r="IM102" s="11"/>
      <c r="IN102" s="11"/>
      <c r="IO102" s="11"/>
      <c r="IP102" s="11"/>
      <c r="IQ102" s="11"/>
      <c r="IR102" s="11"/>
      <c r="IS102" s="11"/>
      <c r="IT102" s="11"/>
      <c r="IU102" s="11"/>
      <c r="IV102" s="11"/>
    </row>
    <row r="103" spans="1:256" s="6" customFormat="1" ht="21" customHeight="1">
      <c r="A103" s="22" t="s">
        <v>103</v>
      </c>
      <c r="B103" s="23">
        <v>40</v>
      </c>
      <c r="C103" s="23">
        <v>29</v>
      </c>
      <c r="D103" s="24">
        <v>8863</v>
      </c>
      <c r="E103" s="24">
        <v>7566</v>
      </c>
      <c r="F103" s="25">
        <v>150</v>
      </c>
      <c r="G103" s="26">
        <f t="shared" si="37"/>
        <v>246.44</v>
      </c>
      <c r="H103" s="27">
        <f t="shared" si="38"/>
        <v>132.95</v>
      </c>
      <c r="I103" s="26">
        <f t="shared" si="40"/>
        <v>113.49</v>
      </c>
      <c r="J103" s="40">
        <v>179</v>
      </c>
      <c r="K103" s="27">
        <f t="shared" si="39"/>
        <v>67.44</v>
      </c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/>
      <c r="FP103" s="1"/>
      <c r="FQ103" s="1"/>
      <c r="FR103" s="1"/>
      <c r="FS103" s="1"/>
      <c r="FT103" s="1"/>
      <c r="FU103" s="1"/>
      <c r="FV103" s="1"/>
      <c r="FW103" s="1"/>
      <c r="FX103" s="1"/>
      <c r="FY103" s="1"/>
      <c r="FZ103" s="1"/>
      <c r="GA103" s="1"/>
      <c r="GB103" s="1"/>
      <c r="GC103" s="1"/>
      <c r="GD103" s="1"/>
      <c r="GE103" s="1"/>
      <c r="GF103" s="1"/>
      <c r="GG103" s="1"/>
      <c r="GH103" s="1"/>
      <c r="GI103" s="1"/>
      <c r="GJ103" s="1"/>
      <c r="GK103" s="1"/>
      <c r="GL103" s="1"/>
      <c r="GM103" s="1"/>
      <c r="GN103" s="43"/>
      <c r="GO103" s="43"/>
      <c r="GP103" s="43"/>
      <c r="GQ103" s="43"/>
      <c r="GR103" s="43"/>
      <c r="GS103" s="43"/>
      <c r="GT103" s="43"/>
      <c r="GU103" s="43"/>
      <c r="GV103" s="43"/>
      <c r="GW103" s="43"/>
      <c r="GX103" s="43"/>
      <c r="GY103" s="43"/>
      <c r="GZ103" s="43"/>
      <c r="HA103" s="43"/>
      <c r="HB103" s="43"/>
      <c r="HC103" s="43"/>
      <c r="HD103" s="43"/>
      <c r="HE103" s="43"/>
      <c r="HF103" s="43"/>
      <c r="HG103" s="43"/>
      <c r="HH103" s="43"/>
      <c r="HI103" s="43"/>
      <c r="HJ103" s="43"/>
      <c r="HK103" s="43"/>
      <c r="HL103" s="43"/>
      <c r="HM103" s="43"/>
      <c r="HN103" s="43"/>
      <c r="HO103" s="43"/>
      <c r="HP103" s="43"/>
      <c r="HQ103" s="43"/>
      <c r="HR103" s="43"/>
      <c r="HS103" s="43"/>
      <c r="HT103" s="43"/>
      <c r="HU103" s="43"/>
      <c r="HV103" s="43"/>
      <c r="HW103" s="43"/>
      <c r="HX103" s="43"/>
      <c r="HY103" s="43"/>
      <c r="HZ103" s="43"/>
      <c r="IA103" s="43"/>
      <c r="IB103" s="43"/>
      <c r="IC103" s="43"/>
      <c r="ID103" s="43"/>
      <c r="IE103" s="43"/>
      <c r="IF103" s="43"/>
      <c r="IG103" s="43"/>
      <c r="IH103" s="43"/>
      <c r="II103" s="43"/>
      <c r="IJ103" s="11"/>
      <c r="IK103" s="11"/>
      <c r="IL103" s="11"/>
      <c r="IM103" s="11"/>
      <c r="IN103" s="11"/>
      <c r="IO103" s="11"/>
      <c r="IP103" s="11"/>
      <c r="IQ103" s="11"/>
      <c r="IR103" s="11"/>
      <c r="IS103" s="11"/>
      <c r="IT103" s="11"/>
      <c r="IU103" s="11"/>
      <c r="IV103" s="11"/>
    </row>
    <row r="104" spans="1:256" s="6" customFormat="1" ht="21" customHeight="1">
      <c r="A104" s="22" t="s">
        <v>104</v>
      </c>
      <c r="B104" s="23">
        <v>24</v>
      </c>
      <c r="C104" s="23">
        <v>30</v>
      </c>
      <c r="D104" s="24">
        <v>6326</v>
      </c>
      <c r="E104" s="24">
        <v>5063</v>
      </c>
      <c r="F104" s="25">
        <v>150</v>
      </c>
      <c r="G104" s="26">
        <f t="shared" si="37"/>
        <v>170.84</v>
      </c>
      <c r="H104" s="27">
        <f t="shared" si="38"/>
        <v>94.89</v>
      </c>
      <c r="I104" s="26">
        <f t="shared" si="40"/>
        <v>75.95</v>
      </c>
      <c r="J104" s="40">
        <v>150</v>
      </c>
      <c r="K104" s="27">
        <f t="shared" si="39"/>
        <v>20.840000000000003</v>
      </c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  <c r="FJ104" s="1"/>
      <c r="FK104" s="1"/>
      <c r="FL104" s="1"/>
      <c r="FM104" s="1"/>
      <c r="FN104" s="1"/>
      <c r="FO104" s="1"/>
      <c r="FP104" s="1"/>
      <c r="FQ104" s="1"/>
      <c r="FR104" s="1"/>
      <c r="FS104" s="1"/>
      <c r="FT104" s="1"/>
      <c r="FU104" s="1"/>
      <c r="FV104" s="1"/>
      <c r="FW104" s="1"/>
      <c r="FX104" s="1"/>
      <c r="FY104" s="1"/>
      <c r="FZ104" s="1"/>
      <c r="GA104" s="1"/>
      <c r="GB104" s="1"/>
      <c r="GC104" s="1"/>
      <c r="GD104" s="1"/>
      <c r="GE104" s="1"/>
      <c r="GF104" s="1"/>
      <c r="GG104" s="1"/>
      <c r="GH104" s="1"/>
      <c r="GI104" s="1"/>
      <c r="GJ104" s="1"/>
      <c r="GK104" s="1"/>
      <c r="GL104" s="1"/>
      <c r="GM104" s="1"/>
      <c r="GN104" s="43"/>
      <c r="GO104" s="43"/>
      <c r="GP104" s="43"/>
      <c r="GQ104" s="43"/>
      <c r="GR104" s="43"/>
      <c r="GS104" s="43"/>
      <c r="GT104" s="43"/>
      <c r="GU104" s="43"/>
      <c r="GV104" s="43"/>
      <c r="GW104" s="43"/>
      <c r="GX104" s="43"/>
      <c r="GY104" s="43"/>
      <c r="GZ104" s="43"/>
      <c r="HA104" s="43"/>
      <c r="HB104" s="43"/>
      <c r="HC104" s="43"/>
      <c r="HD104" s="43"/>
      <c r="HE104" s="43"/>
      <c r="HF104" s="43"/>
      <c r="HG104" s="43"/>
      <c r="HH104" s="43"/>
      <c r="HI104" s="43"/>
      <c r="HJ104" s="43"/>
      <c r="HK104" s="43"/>
      <c r="HL104" s="43"/>
      <c r="HM104" s="43"/>
      <c r="HN104" s="43"/>
      <c r="HO104" s="43"/>
      <c r="HP104" s="43"/>
      <c r="HQ104" s="43"/>
      <c r="HR104" s="43"/>
      <c r="HS104" s="43"/>
      <c r="HT104" s="43"/>
      <c r="HU104" s="43"/>
      <c r="HV104" s="43"/>
      <c r="HW104" s="43"/>
      <c r="HX104" s="43"/>
      <c r="HY104" s="43"/>
      <c r="HZ104" s="43"/>
      <c r="IA104" s="43"/>
      <c r="IB104" s="43"/>
      <c r="IC104" s="43"/>
      <c r="ID104" s="43"/>
      <c r="IE104" s="43"/>
      <c r="IF104" s="43"/>
      <c r="IG104" s="43"/>
      <c r="IH104" s="43"/>
      <c r="II104" s="43"/>
      <c r="IJ104" s="11"/>
      <c r="IK104" s="11"/>
      <c r="IL104" s="11"/>
      <c r="IM104" s="11"/>
      <c r="IN104" s="11"/>
      <c r="IO104" s="11"/>
      <c r="IP104" s="11"/>
      <c r="IQ104" s="11"/>
      <c r="IR104" s="11"/>
      <c r="IS104" s="11"/>
      <c r="IT104" s="11"/>
      <c r="IU104" s="11"/>
      <c r="IV104" s="11"/>
    </row>
    <row r="105" spans="1:256" s="6" customFormat="1" ht="21" customHeight="1">
      <c r="A105" s="22" t="s">
        <v>105</v>
      </c>
      <c r="B105" s="23">
        <v>14</v>
      </c>
      <c r="C105" s="23">
        <v>2</v>
      </c>
      <c r="D105" s="24">
        <v>3267</v>
      </c>
      <c r="E105" s="24">
        <v>936</v>
      </c>
      <c r="F105" s="25">
        <v>150</v>
      </c>
      <c r="G105" s="26">
        <f t="shared" si="37"/>
        <v>63.05</v>
      </c>
      <c r="H105" s="27">
        <f t="shared" si="38"/>
        <v>49.01</v>
      </c>
      <c r="I105" s="26">
        <f t="shared" si="40"/>
        <v>14.04</v>
      </c>
      <c r="J105" s="40">
        <v>58</v>
      </c>
      <c r="K105" s="27">
        <f t="shared" si="39"/>
        <v>5.049999999999997</v>
      </c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  <c r="FH105" s="1"/>
      <c r="FI105" s="1"/>
      <c r="FJ105" s="1"/>
      <c r="FK105" s="1"/>
      <c r="FL105" s="1"/>
      <c r="FM105" s="1"/>
      <c r="FN105" s="1"/>
      <c r="FO105" s="1"/>
      <c r="FP105" s="1"/>
      <c r="FQ105" s="1"/>
      <c r="FR105" s="1"/>
      <c r="FS105" s="1"/>
      <c r="FT105" s="1"/>
      <c r="FU105" s="1"/>
      <c r="FV105" s="1"/>
      <c r="FW105" s="1"/>
      <c r="FX105" s="1"/>
      <c r="FY105" s="1"/>
      <c r="FZ105" s="1"/>
      <c r="GA105" s="1"/>
      <c r="GB105" s="1"/>
      <c r="GC105" s="1"/>
      <c r="GD105" s="1"/>
      <c r="GE105" s="1"/>
      <c r="GF105" s="1"/>
      <c r="GG105" s="1"/>
      <c r="GH105" s="1"/>
      <c r="GI105" s="1"/>
      <c r="GJ105" s="1"/>
      <c r="GK105" s="1"/>
      <c r="GL105" s="1"/>
      <c r="GM105" s="1"/>
      <c r="GN105" s="43"/>
      <c r="GO105" s="43"/>
      <c r="GP105" s="43"/>
      <c r="GQ105" s="43"/>
      <c r="GR105" s="43"/>
      <c r="GS105" s="43"/>
      <c r="GT105" s="43"/>
      <c r="GU105" s="43"/>
      <c r="GV105" s="43"/>
      <c r="GW105" s="43"/>
      <c r="GX105" s="43"/>
      <c r="GY105" s="43"/>
      <c r="GZ105" s="43"/>
      <c r="HA105" s="43"/>
      <c r="HB105" s="43"/>
      <c r="HC105" s="43"/>
      <c r="HD105" s="43"/>
      <c r="HE105" s="43"/>
      <c r="HF105" s="43"/>
      <c r="HG105" s="43"/>
      <c r="HH105" s="43"/>
      <c r="HI105" s="43"/>
      <c r="HJ105" s="43"/>
      <c r="HK105" s="43"/>
      <c r="HL105" s="43"/>
      <c r="HM105" s="43"/>
      <c r="HN105" s="43"/>
      <c r="HO105" s="43"/>
      <c r="HP105" s="43"/>
      <c r="HQ105" s="43"/>
      <c r="HR105" s="43"/>
      <c r="HS105" s="43"/>
      <c r="HT105" s="43"/>
      <c r="HU105" s="43"/>
      <c r="HV105" s="43"/>
      <c r="HW105" s="43"/>
      <c r="HX105" s="43"/>
      <c r="HY105" s="43"/>
      <c r="HZ105" s="43"/>
      <c r="IA105" s="43"/>
      <c r="IB105" s="43"/>
      <c r="IC105" s="43"/>
      <c r="ID105" s="43"/>
      <c r="IE105" s="43"/>
      <c r="IF105" s="43"/>
      <c r="IG105" s="43"/>
      <c r="IH105" s="43"/>
      <c r="II105" s="43"/>
      <c r="IJ105" s="11"/>
      <c r="IK105" s="11"/>
      <c r="IL105" s="11"/>
      <c r="IM105" s="11"/>
      <c r="IN105" s="11"/>
      <c r="IO105" s="11"/>
      <c r="IP105" s="11"/>
      <c r="IQ105" s="11"/>
      <c r="IR105" s="11"/>
      <c r="IS105" s="11"/>
      <c r="IT105" s="11"/>
      <c r="IU105" s="11"/>
      <c r="IV105" s="11"/>
    </row>
    <row r="106" spans="1:256" s="6" customFormat="1" ht="21" customHeight="1">
      <c r="A106" s="22" t="s">
        <v>106</v>
      </c>
      <c r="B106" s="23">
        <v>17</v>
      </c>
      <c r="C106" s="23">
        <v>5</v>
      </c>
      <c r="D106" s="24">
        <v>3412</v>
      </c>
      <c r="E106" s="24">
        <v>1151</v>
      </c>
      <c r="F106" s="25">
        <v>150</v>
      </c>
      <c r="G106" s="26">
        <f t="shared" si="37"/>
        <v>68.45</v>
      </c>
      <c r="H106" s="27">
        <f t="shared" si="38"/>
        <v>51.18</v>
      </c>
      <c r="I106" s="26">
        <f t="shared" si="40"/>
        <v>17.27</v>
      </c>
      <c r="J106" s="40">
        <v>58</v>
      </c>
      <c r="K106" s="27">
        <f t="shared" si="39"/>
        <v>10.450000000000003</v>
      </c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  <c r="FG106" s="1"/>
      <c r="FH106" s="1"/>
      <c r="FI106" s="1"/>
      <c r="FJ106" s="1"/>
      <c r="FK106" s="1"/>
      <c r="FL106" s="1"/>
      <c r="FM106" s="1"/>
      <c r="FN106" s="1"/>
      <c r="FO106" s="1"/>
      <c r="FP106" s="1"/>
      <c r="FQ106" s="1"/>
      <c r="FR106" s="1"/>
      <c r="FS106" s="1"/>
      <c r="FT106" s="1"/>
      <c r="FU106" s="1"/>
      <c r="FV106" s="1"/>
      <c r="FW106" s="1"/>
      <c r="FX106" s="1"/>
      <c r="FY106" s="1"/>
      <c r="FZ106" s="1"/>
      <c r="GA106" s="1"/>
      <c r="GB106" s="1"/>
      <c r="GC106" s="1"/>
      <c r="GD106" s="1"/>
      <c r="GE106" s="1"/>
      <c r="GF106" s="1"/>
      <c r="GG106" s="1"/>
      <c r="GH106" s="1"/>
      <c r="GI106" s="1"/>
      <c r="GJ106" s="1"/>
      <c r="GK106" s="1"/>
      <c r="GL106" s="1"/>
      <c r="GM106" s="1"/>
      <c r="GN106" s="43"/>
      <c r="GO106" s="43"/>
      <c r="GP106" s="43"/>
      <c r="GQ106" s="43"/>
      <c r="GR106" s="43"/>
      <c r="GS106" s="43"/>
      <c r="GT106" s="43"/>
      <c r="GU106" s="43"/>
      <c r="GV106" s="43"/>
      <c r="GW106" s="43"/>
      <c r="GX106" s="43"/>
      <c r="GY106" s="43"/>
      <c r="GZ106" s="43"/>
      <c r="HA106" s="43"/>
      <c r="HB106" s="43"/>
      <c r="HC106" s="43"/>
      <c r="HD106" s="43"/>
      <c r="HE106" s="43"/>
      <c r="HF106" s="43"/>
      <c r="HG106" s="43"/>
      <c r="HH106" s="43"/>
      <c r="HI106" s="43"/>
      <c r="HJ106" s="43"/>
      <c r="HK106" s="43"/>
      <c r="HL106" s="43"/>
      <c r="HM106" s="43"/>
      <c r="HN106" s="43"/>
      <c r="HO106" s="43"/>
      <c r="HP106" s="43"/>
      <c r="HQ106" s="43"/>
      <c r="HR106" s="43"/>
      <c r="HS106" s="43"/>
      <c r="HT106" s="43"/>
      <c r="HU106" s="43"/>
      <c r="HV106" s="43"/>
      <c r="HW106" s="43"/>
      <c r="HX106" s="43"/>
      <c r="HY106" s="43"/>
      <c r="HZ106" s="43"/>
      <c r="IA106" s="43"/>
      <c r="IB106" s="43"/>
      <c r="IC106" s="43"/>
      <c r="ID106" s="43"/>
      <c r="IE106" s="43"/>
      <c r="IF106" s="43"/>
      <c r="IG106" s="43"/>
      <c r="IH106" s="43"/>
      <c r="II106" s="43"/>
      <c r="IJ106" s="11"/>
      <c r="IK106" s="11"/>
      <c r="IL106" s="11"/>
      <c r="IM106" s="11"/>
      <c r="IN106" s="11"/>
      <c r="IO106" s="11"/>
      <c r="IP106" s="11"/>
      <c r="IQ106" s="11"/>
      <c r="IR106" s="11"/>
      <c r="IS106" s="11"/>
      <c r="IT106" s="11"/>
      <c r="IU106" s="11"/>
      <c r="IV106" s="11"/>
    </row>
    <row r="107" spans="1:256" s="6" customFormat="1" ht="21" customHeight="1">
      <c r="A107" s="22" t="s">
        <v>107</v>
      </c>
      <c r="B107" s="23">
        <v>13</v>
      </c>
      <c r="C107" s="23">
        <v>11</v>
      </c>
      <c r="D107" s="24">
        <v>2755</v>
      </c>
      <c r="E107" s="24">
        <v>1832</v>
      </c>
      <c r="F107" s="25">
        <v>150</v>
      </c>
      <c r="G107" s="26">
        <f t="shared" si="37"/>
        <v>68.81</v>
      </c>
      <c r="H107" s="27">
        <f t="shared" si="38"/>
        <v>41.33</v>
      </c>
      <c r="I107" s="26">
        <f t="shared" si="40"/>
        <v>27.48</v>
      </c>
      <c r="J107" s="40">
        <v>39</v>
      </c>
      <c r="K107" s="27">
        <f t="shared" si="39"/>
        <v>29.810000000000002</v>
      </c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  <c r="FE107" s="1"/>
      <c r="FF107" s="1"/>
      <c r="FG107" s="1"/>
      <c r="FH107" s="1"/>
      <c r="FI107" s="1"/>
      <c r="FJ107" s="1"/>
      <c r="FK107" s="1"/>
      <c r="FL107" s="1"/>
      <c r="FM107" s="1"/>
      <c r="FN107" s="1"/>
      <c r="FO107" s="1"/>
      <c r="FP107" s="1"/>
      <c r="FQ107" s="1"/>
      <c r="FR107" s="1"/>
      <c r="FS107" s="1"/>
      <c r="FT107" s="1"/>
      <c r="FU107" s="1"/>
      <c r="FV107" s="1"/>
      <c r="FW107" s="1"/>
      <c r="FX107" s="1"/>
      <c r="FY107" s="1"/>
      <c r="FZ107" s="1"/>
      <c r="GA107" s="1"/>
      <c r="GB107" s="1"/>
      <c r="GC107" s="1"/>
      <c r="GD107" s="1"/>
      <c r="GE107" s="1"/>
      <c r="GF107" s="1"/>
      <c r="GG107" s="1"/>
      <c r="GH107" s="1"/>
      <c r="GI107" s="1"/>
      <c r="GJ107" s="1"/>
      <c r="GK107" s="1"/>
      <c r="GL107" s="1"/>
      <c r="GM107" s="1"/>
      <c r="GN107" s="43"/>
      <c r="GO107" s="43"/>
      <c r="GP107" s="43"/>
      <c r="GQ107" s="43"/>
      <c r="GR107" s="43"/>
      <c r="GS107" s="43"/>
      <c r="GT107" s="43"/>
      <c r="GU107" s="43"/>
      <c r="GV107" s="43"/>
      <c r="GW107" s="43"/>
      <c r="GX107" s="43"/>
      <c r="GY107" s="43"/>
      <c r="GZ107" s="43"/>
      <c r="HA107" s="43"/>
      <c r="HB107" s="43"/>
      <c r="HC107" s="43"/>
      <c r="HD107" s="43"/>
      <c r="HE107" s="43"/>
      <c r="HF107" s="43"/>
      <c r="HG107" s="43"/>
      <c r="HH107" s="43"/>
      <c r="HI107" s="43"/>
      <c r="HJ107" s="43"/>
      <c r="HK107" s="43"/>
      <c r="HL107" s="43"/>
      <c r="HM107" s="43"/>
      <c r="HN107" s="43"/>
      <c r="HO107" s="43"/>
      <c r="HP107" s="43"/>
      <c r="HQ107" s="43"/>
      <c r="HR107" s="43"/>
      <c r="HS107" s="43"/>
      <c r="HT107" s="43"/>
      <c r="HU107" s="43"/>
      <c r="HV107" s="43"/>
      <c r="HW107" s="43"/>
      <c r="HX107" s="43"/>
      <c r="HY107" s="43"/>
      <c r="HZ107" s="43"/>
      <c r="IA107" s="43"/>
      <c r="IB107" s="43"/>
      <c r="IC107" s="43"/>
      <c r="ID107" s="43"/>
      <c r="IE107" s="43"/>
      <c r="IF107" s="43"/>
      <c r="IG107" s="43"/>
      <c r="IH107" s="43"/>
      <c r="II107" s="43"/>
      <c r="IJ107" s="11"/>
      <c r="IK107" s="11"/>
      <c r="IL107" s="11"/>
      <c r="IM107" s="11"/>
      <c r="IN107" s="11"/>
      <c r="IO107" s="11"/>
      <c r="IP107" s="11"/>
      <c r="IQ107" s="11"/>
      <c r="IR107" s="11"/>
      <c r="IS107" s="11"/>
      <c r="IT107" s="11"/>
      <c r="IU107" s="11"/>
      <c r="IV107" s="11"/>
    </row>
    <row r="108" spans="1:256" s="6" customFormat="1" ht="21" customHeight="1">
      <c r="A108" s="22" t="s">
        <v>108</v>
      </c>
      <c r="B108" s="23">
        <v>10</v>
      </c>
      <c r="C108" s="23">
        <v>15</v>
      </c>
      <c r="D108" s="24">
        <v>2554</v>
      </c>
      <c r="E108" s="24">
        <v>1691</v>
      </c>
      <c r="F108" s="25">
        <v>150</v>
      </c>
      <c r="G108" s="26">
        <f t="shared" si="37"/>
        <v>63.68000000000001</v>
      </c>
      <c r="H108" s="27">
        <f t="shared" si="38"/>
        <v>38.31</v>
      </c>
      <c r="I108" s="26">
        <f t="shared" si="40"/>
        <v>25.37</v>
      </c>
      <c r="J108" s="40">
        <v>59</v>
      </c>
      <c r="K108" s="27">
        <f t="shared" si="39"/>
        <v>4.680000000000007</v>
      </c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  <c r="FH108" s="1"/>
      <c r="FI108" s="1"/>
      <c r="FJ108" s="1"/>
      <c r="FK108" s="1"/>
      <c r="FL108" s="1"/>
      <c r="FM108" s="1"/>
      <c r="FN108" s="1"/>
      <c r="FO108" s="1"/>
      <c r="FP108" s="1"/>
      <c r="FQ108" s="1"/>
      <c r="FR108" s="1"/>
      <c r="FS108" s="1"/>
      <c r="FT108" s="1"/>
      <c r="FU108" s="1"/>
      <c r="FV108" s="1"/>
      <c r="FW108" s="1"/>
      <c r="FX108" s="1"/>
      <c r="FY108" s="1"/>
      <c r="FZ108" s="1"/>
      <c r="GA108" s="1"/>
      <c r="GB108" s="1"/>
      <c r="GC108" s="1"/>
      <c r="GD108" s="1"/>
      <c r="GE108" s="1"/>
      <c r="GF108" s="1"/>
      <c r="GG108" s="1"/>
      <c r="GH108" s="1"/>
      <c r="GI108" s="1"/>
      <c r="GJ108" s="1"/>
      <c r="GK108" s="1"/>
      <c r="GL108" s="1"/>
      <c r="GM108" s="1"/>
      <c r="GN108" s="43"/>
      <c r="GO108" s="43"/>
      <c r="GP108" s="43"/>
      <c r="GQ108" s="43"/>
      <c r="GR108" s="43"/>
      <c r="GS108" s="43"/>
      <c r="GT108" s="43"/>
      <c r="GU108" s="43"/>
      <c r="GV108" s="43"/>
      <c r="GW108" s="43"/>
      <c r="GX108" s="43"/>
      <c r="GY108" s="43"/>
      <c r="GZ108" s="43"/>
      <c r="HA108" s="43"/>
      <c r="HB108" s="43"/>
      <c r="HC108" s="43"/>
      <c r="HD108" s="43"/>
      <c r="HE108" s="43"/>
      <c r="HF108" s="43"/>
      <c r="HG108" s="43"/>
      <c r="HH108" s="43"/>
      <c r="HI108" s="43"/>
      <c r="HJ108" s="43"/>
      <c r="HK108" s="43"/>
      <c r="HL108" s="43"/>
      <c r="HM108" s="43"/>
      <c r="HN108" s="43"/>
      <c r="HO108" s="43"/>
      <c r="HP108" s="43"/>
      <c r="HQ108" s="43"/>
      <c r="HR108" s="43"/>
      <c r="HS108" s="43"/>
      <c r="HT108" s="43"/>
      <c r="HU108" s="43"/>
      <c r="HV108" s="43"/>
      <c r="HW108" s="43"/>
      <c r="HX108" s="43"/>
      <c r="HY108" s="43"/>
      <c r="HZ108" s="43"/>
      <c r="IA108" s="43"/>
      <c r="IB108" s="43"/>
      <c r="IC108" s="43"/>
      <c r="ID108" s="43"/>
      <c r="IE108" s="43"/>
      <c r="IF108" s="43"/>
      <c r="IG108" s="43"/>
      <c r="IH108" s="43"/>
      <c r="II108" s="43"/>
      <c r="IJ108" s="11"/>
      <c r="IK108" s="11"/>
      <c r="IL108" s="11"/>
      <c r="IM108" s="11"/>
      <c r="IN108" s="11"/>
      <c r="IO108" s="11"/>
      <c r="IP108" s="11"/>
      <c r="IQ108" s="11"/>
      <c r="IR108" s="11"/>
      <c r="IS108" s="11"/>
      <c r="IT108" s="11"/>
      <c r="IU108" s="11"/>
      <c r="IV108" s="11"/>
    </row>
    <row r="109" spans="1:256" s="6" customFormat="1" ht="21" customHeight="1">
      <c r="A109" s="22" t="s">
        <v>109</v>
      </c>
      <c r="B109" s="23">
        <v>32</v>
      </c>
      <c r="C109" s="23">
        <v>41</v>
      </c>
      <c r="D109" s="24">
        <v>11072</v>
      </c>
      <c r="E109" s="24">
        <v>8005</v>
      </c>
      <c r="F109" s="25">
        <v>150</v>
      </c>
      <c r="G109" s="26">
        <f t="shared" si="37"/>
        <v>286.16</v>
      </c>
      <c r="H109" s="27">
        <f t="shared" si="38"/>
        <v>166.08</v>
      </c>
      <c r="I109" s="26">
        <f t="shared" si="40"/>
        <v>120.08</v>
      </c>
      <c r="J109" s="40">
        <v>216</v>
      </c>
      <c r="K109" s="27">
        <f t="shared" si="39"/>
        <v>70.16000000000003</v>
      </c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1"/>
      <c r="FH109" s="1"/>
      <c r="FI109" s="1"/>
      <c r="FJ109" s="1"/>
      <c r="FK109" s="1"/>
      <c r="FL109" s="1"/>
      <c r="FM109" s="1"/>
      <c r="FN109" s="1"/>
      <c r="FO109" s="1"/>
      <c r="FP109" s="1"/>
      <c r="FQ109" s="1"/>
      <c r="FR109" s="1"/>
      <c r="FS109" s="1"/>
      <c r="FT109" s="1"/>
      <c r="FU109" s="1"/>
      <c r="FV109" s="1"/>
      <c r="FW109" s="1"/>
      <c r="FX109" s="1"/>
      <c r="FY109" s="1"/>
      <c r="FZ109" s="1"/>
      <c r="GA109" s="1"/>
      <c r="GB109" s="1"/>
      <c r="GC109" s="1"/>
      <c r="GD109" s="1"/>
      <c r="GE109" s="1"/>
      <c r="GF109" s="1"/>
      <c r="GG109" s="1"/>
      <c r="GH109" s="1"/>
      <c r="GI109" s="1"/>
      <c r="GJ109" s="1"/>
      <c r="GK109" s="1"/>
      <c r="GL109" s="1"/>
      <c r="GM109" s="1"/>
      <c r="GN109" s="43"/>
      <c r="GO109" s="43"/>
      <c r="GP109" s="43"/>
      <c r="GQ109" s="43"/>
      <c r="GR109" s="43"/>
      <c r="GS109" s="43"/>
      <c r="GT109" s="43"/>
      <c r="GU109" s="43"/>
      <c r="GV109" s="43"/>
      <c r="GW109" s="43"/>
      <c r="GX109" s="43"/>
      <c r="GY109" s="43"/>
      <c r="GZ109" s="43"/>
      <c r="HA109" s="43"/>
      <c r="HB109" s="43"/>
      <c r="HC109" s="43"/>
      <c r="HD109" s="43"/>
      <c r="HE109" s="43"/>
      <c r="HF109" s="43"/>
      <c r="HG109" s="43"/>
      <c r="HH109" s="43"/>
      <c r="HI109" s="43"/>
      <c r="HJ109" s="43"/>
      <c r="HK109" s="43"/>
      <c r="HL109" s="43"/>
      <c r="HM109" s="43"/>
      <c r="HN109" s="43"/>
      <c r="HO109" s="43"/>
      <c r="HP109" s="43"/>
      <c r="HQ109" s="43"/>
      <c r="HR109" s="43"/>
      <c r="HS109" s="43"/>
      <c r="HT109" s="43"/>
      <c r="HU109" s="43"/>
      <c r="HV109" s="43"/>
      <c r="HW109" s="43"/>
      <c r="HX109" s="43"/>
      <c r="HY109" s="43"/>
      <c r="HZ109" s="43"/>
      <c r="IA109" s="43"/>
      <c r="IB109" s="43"/>
      <c r="IC109" s="43"/>
      <c r="ID109" s="43"/>
      <c r="IE109" s="43"/>
      <c r="IF109" s="43"/>
      <c r="IG109" s="43"/>
      <c r="IH109" s="43"/>
      <c r="II109" s="43"/>
      <c r="IJ109" s="11"/>
      <c r="IK109" s="11"/>
      <c r="IL109" s="11"/>
      <c r="IM109" s="11"/>
      <c r="IN109" s="11"/>
      <c r="IO109" s="11"/>
      <c r="IP109" s="11"/>
      <c r="IQ109" s="11"/>
      <c r="IR109" s="11"/>
      <c r="IS109" s="11"/>
      <c r="IT109" s="11"/>
      <c r="IU109" s="11"/>
      <c r="IV109" s="11"/>
    </row>
    <row r="110" spans="1:256" s="5" customFormat="1" ht="21" customHeight="1">
      <c r="A110" s="22" t="s">
        <v>110</v>
      </c>
      <c r="B110" s="23">
        <v>34</v>
      </c>
      <c r="C110" s="23">
        <v>61</v>
      </c>
      <c r="D110" s="24">
        <v>12135</v>
      </c>
      <c r="E110" s="24">
        <v>9983</v>
      </c>
      <c r="F110" s="25">
        <v>150</v>
      </c>
      <c r="G110" s="26">
        <f t="shared" si="37"/>
        <v>331.78</v>
      </c>
      <c r="H110" s="27">
        <f t="shared" si="38"/>
        <v>182.03</v>
      </c>
      <c r="I110" s="26">
        <f t="shared" si="40"/>
        <v>149.75</v>
      </c>
      <c r="J110" s="40">
        <v>238</v>
      </c>
      <c r="K110" s="27">
        <f t="shared" si="39"/>
        <v>93.77999999999997</v>
      </c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6"/>
      <c r="CG110" s="6"/>
      <c r="CH110" s="6"/>
      <c r="CI110" s="6"/>
      <c r="CJ110" s="6"/>
      <c r="CK110" s="6"/>
      <c r="CL110" s="6"/>
      <c r="CM110" s="6"/>
      <c r="CN110" s="6"/>
      <c r="CO110" s="6"/>
      <c r="CP110" s="6"/>
      <c r="CQ110" s="6"/>
      <c r="CR110" s="6"/>
      <c r="CS110" s="6"/>
      <c r="CT110" s="6"/>
      <c r="CU110" s="6"/>
      <c r="CV110" s="6"/>
      <c r="CW110" s="6"/>
      <c r="CX110" s="6"/>
      <c r="CY110" s="6"/>
      <c r="CZ110" s="6"/>
      <c r="DA110" s="6"/>
      <c r="DB110" s="6"/>
      <c r="DC110" s="6"/>
      <c r="DD110" s="6"/>
      <c r="DE110" s="6"/>
      <c r="DF110" s="6"/>
      <c r="DG110" s="6"/>
      <c r="DH110" s="6"/>
      <c r="DI110" s="6"/>
      <c r="DJ110" s="6"/>
      <c r="DK110" s="6"/>
      <c r="DL110" s="6"/>
      <c r="DM110" s="6"/>
      <c r="DN110" s="6"/>
      <c r="DO110" s="6"/>
      <c r="DP110" s="6"/>
      <c r="DQ110" s="6"/>
      <c r="DR110" s="6"/>
      <c r="DS110" s="6"/>
      <c r="DT110" s="6"/>
      <c r="DU110" s="6"/>
      <c r="DV110" s="6"/>
      <c r="DW110" s="6"/>
      <c r="DX110" s="6"/>
      <c r="DY110" s="6"/>
      <c r="DZ110" s="6"/>
      <c r="EA110" s="6"/>
      <c r="EB110" s="6"/>
      <c r="EC110" s="6"/>
      <c r="ED110" s="6"/>
      <c r="EE110" s="6"/>
      <c r="EF110" s="6"/>
      <c r="EG110" s="6"/>
      <c r="EH110" s="6"/>
      <c r="EI110" s="6"/>
      <c r="EJ110" s="6"/>
      <c r="EK110" s="6"/>
      <c r="EL110" s="6"/>
      <c r="EM110" s="6"/>
      <c r="EN110" s="6"/>
      <c r="EO110" s="6"/>
      <c r="EP110" s="6"/>
      <c r="EQ110" s="6"/>
      <c r="ER110" s="6"/>
      <c r="ES110" s="6"/>
      <c r="ET110" s="6"/>
      <c r="EU110" s="6"/>
      <c r="EV110" s="6"/>
      <c r="EW110" s="6"/>
      <c r="EX110" s="6"/>
      <c r="EY110" s="6"/>
      <c r="EZ110" s="6"/>
      <c r="FA110" s="6"/>
      <c r="FB110" s="6"/>
      <c r="FC110" s="6"/>
      <c r="FD110" s="6"/>
      <c r="FE110" s="6"/>
      <c r="FF110" s="6"/>
      <c r="FG110" s="6"/>
      <c r="FH110" s="6"/>
      <c r="FI110" s="6"/>
      <c r="FJ110" s="6"/>
      <c r="FK110" s="6"/>
      <c r="FL110" s="6"/>
      <c r="FM110" s="6"/>
      <c r="FN110" s="6"/>
      <c r="FO110" s="6"/>
      <c r="FP110" s="6"/>
      <c r="FQ110" s="6"/>
      <c r="FR110" s="6"/>
      <c r="FS110" s="6"/>
      <c r="FT110" s="6"/>
      <c r="FU110" s="6"/>
      <c r="FV110" s="6"/>
      <c r="FW110" s="6"/>
      <c r="FX110" s="6"/>
      <c r="FY110" s="6"/>
      <c r="FZ110" s="6"/>
      <c r="GA110" s="6"/>
      <c r="GB110" s="6"/>
      <c r="GC110" s="6"/>
      <c r="GD110" s="6"/>
      <c r="GE110" s="6"/>
      <c r="GF110" s="6"/>
      <c r="GG110" s="6"/>
      <c r="GH110" s="6"/>
      <c r="GI110" s="6"/>
      <c r="GJ110" s="6"/>
      <c r="GK110" s="6"/>
      <c r="GL110" s="6"/>
      <c r="GM110" s="6"/>
      <c r="GN110" s="42"/>
      <c r="GO110" s="42"/>
      <c r="GP110" s="42"/>
      <c r="GQ110" s="42"/>
      <c r="GR110" s="42"/>
      <c r="GS110" s="42"/>
      <c r="GT110" s="42"/>
      <c r="GU110" s="42"/>
      <c r="GV110" s="42"/>
      <c r="GW110" s="42"/>
      <c r="GX110" s="42"/>
      <c r="GY110" s="42"/>
      <c r="GZ110" s="42"/>
      <c r="HA110" s="42"/>
      <c r="HB110" s="42"/>
      <c r="HC110" s="42"/>
      <c r="HD110" s="42"/>
      <c r="HE110" s="42"/>
      <c r="HF110" s="42"/>
      <c r="HG110" s="42"/>
      <c r="HH110" s="42"/>
      <c r="HI110" s="42"/>
      <c r="HJ110" s="42"/>
      <c r="HK110" s="42"/>
      <c r="HL110" s="42"/>
      <c r="HM110" s="42"/>
      <c r="HN110" s="42"/>
      <c r="HO110" s="42"/>
      <c r="HP110" s="42"/>
      <c r="HQ110" s="42"/>
      <c r="HR110" s="42"/>
      <c r="HS110" s="42"/>
      <c r="HT110" s="42"/>
      <c r="HU110" s="42"/>
      <c r="HV110" s="42"/>
      <c r="HW110" s="42"/>
      <c r="HX110" s="42"/>
      <c r="HY110" s="42"/>
      <c r="HZ110" s="42"/>
      <c r="IA110" s="42"/>
      <c r="IB110" s="42"/>
      <c r="IC110" s="42"/>
      <c r="ID110" s="42"/>
      <c r="IE110" s="42"/>
      <c r="IF110" s="42"/>
      <c r="IG110" s="42"/>
      <c r="IH110" s="42"/>
      <c r="II110" s="42"/>
      <c r="IJ110" s="11"/>
      <c r="IK110" s="11"/>
      <c r="IL110" s="11"/>
      <c r="IM110" s="11"/>
      <c r="IN110" s="11"/>
      <c r="IO110" s="11"/>
      <c r="IP110" s="11"/>
      <c r="IQ110" s="11"/>
      <c r="IR110" s="11"/>
      <c r="IS110" s="11"/>
      <c r="IT110" s="11"/>
      <c r="IU110" s="11"/>
      <c r="IV110" s="11"/>
    </row>
    <row r="111" spans="1:256" s="1" customFormat="1" ht="21" customHeight="1">
      <c r="A111" s="19" t="s">
        <v>111</v>
      </c>
      <c r="B111" s="21">
        <v>23</v>
      </c>
      <c r="C111" s="21">
        <v>40</v>
      </c>
      <c r="D111" s="46">
        <v>6897</v>
      </c>
      <c r="E111" s="46">
        <v>5217</v>
      </c>
      <c r="F111" s="25">
        <v>150</v>
      </c>
      <c r="G111" s="47">
        <f t="shared" si="37"/>
        <v>181.72</v>
      </c>
      <c r="H111" s="48">
        <f t="shared" si="38"/>
        <v>103.46</v>
      </c>
      <c r="I111" s="47">
        <f t="shared" si="40"/>
        <v>78.26</v>
      </c>
      <c r="J111" s="49">
        <v>116</v>
      </c>
      <c r="K111" s="48">
        <f t="shared" si="39"/>
        <v>65.72</v>
      </c>
      <c r="GN111" s="11"/>
      <c r="GO111" s="11"/>
      <c r="GP111" s="11"/>
      <c r="GQ111" s="11"/>
      <c r="GR111" s="11"/>
      <c r="GS111" s="11"/>
      <c r="GT111" s="11"/>
      <c r="GU111" s="11"/>
      <c r="GV111" s="11"/>
      <c r="GW111" s="11"/>
      <c r="GX111" s="11"/>
      <c r="GY111" s="11"/>
      <c r="GZ111" s="11"/>
      <c r="HA111" s="11"/>
      <c r="HB111" s="11"/>
      <c r="HC111" s="11"/>
      <c r="HD111" s="11"/>
      <c r="HE111" s="11"/>
      <c r="HF111" s="11"/>
      <c r="HG111" s="11"/>
      <c r="HH111" s="11"/>
      <c r="HI111" s="11"/>
      <c r="HJ111" s="11"/>
      <c r="HK111" s="11"/>
      <c r="HL111" s="11"/>
      <c r="HM111" s="11"/>
      <c r="HN111" s="11"/>
      <c r="HO111" s="11"/>
      <c r="HP111" s="11"/>
      <c r="HQ111" s="11"/>
      <c r="HR111" s="11"/>
      <c r="HS111" s="11"/>
      <c r="HT111" s="11"/>
      <c r="HU111" s="11"/>
      <c r="HV111" s="11"/>
      <c r="HW111" s="11"/>
      <c r="HX111" s="11"/>
      <c r="HY111" s="11"/>
      <c r="HZ111" s="11"/>
      <c r="IA111" s="11"/>
      <c r="IB111" s="11"/>
      <c r="IC111" s="11"/>
      <c r="ID111" s="11"/>
      <c r="IE111" s="11"/>
      <c r="IF111" s="11"/>
      <c r="IG111" s="11"/>
      <c r="IH111" s="11"/>
      <c r="II111" s="11"/>
      <c r="IJ111" s="11"/>
      <c r="IK111" s="11"/>
      <c r="IL111" s="11"/>
      <c r="IM111" s="11"/>
      <c r="IN111" s="11"/>
      <c r="IO111" s="11"/>
      <c r="IP111" s="11"/>
      <c r="IQ111" s="11"/>
      <c r="IR111" s="11"/>
      <c r="IS111" s="11"/>
      <c r="IT111" s="11"/>
      <c r="IU111" s="11"/>
      <c r="IV111" s="11"/>
    </row>
  </sheetData>
  <sheetProtection/>
  <mergeCells count="2">
    <mergeCell ref="A2:K2"/>
    <mergeCell ref="J3:K3"/>
  </mergeCells>
  <printOptions/>
  <pageMargins left="0.75" right="0.35" top="1" bottom="1" header="0.51" footer="0.51"/>
  <pageSetup horizontalDpi="600" verticalDpi="600" orientation="portrait" paperSize="9" scale="85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2019-06-03T02:33:15Z</dcterms:created>
  <dcterms:modified xsi:type="dcterms:W3CDTF">2021-03-19T13:00:07Z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2052-10.8.0.6501</vt:lpwstr>
  </property>
</Properties>
</file>